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80" windowWidth="11292" windowHeight="6816" tabRatio="500" activeTab="0"/>
  </bookViews>
  <sheets>
    <sheet name="приложение №2" sheetId="1" r:id="rId1"/>
  </sheets>
  <definedNames>
    <definedName name="_xlnm.Print_Area" localSheetId="0">'приложение №2'!$A$1:$F$88</definedName>
  </definedNames>
  <calcPr fullCalcOnLoad="1"/>
</workbook>
</file>

<file path=xl/sharedStrings.xml><?xml version="1.0" encoding="utf-8"?>
<sst xmlns="http://schemas.openxmlformats.org/spreadsheetml/2006/main" count="235" uniqueCount="83">
  <si>
    <t>ИТОГО</t>
  </si>
  <si>
    <t>Код ГРБС</t>
  </si>
  <si>
    <t>Код раздела и подраздела</t>
  </si>
  <si>
    <t>Код целевой статьи</t>
  </si>
  <si>
    <t xml:space="preserve">Код вида расходов </t>
  </si>
  <si>
    <t>982</t>
  </si>
  <si>
    <t>Раздел I. Бюджетные ассигнования по расходам местного бюджета</t>
  </si>
  <si>
    <t xml:space="preserve">Наименование </t>
  </si>
  <si>
    <t>Сумма</t>
  </si>
  <si>
    <t>Местная Администрация внутригородского муниципального образования Санкт-Петербурга муниципальный округ Владимирский округ</t>
  </si>
  <si>
    <t>Приложение №1</t>
  </si>
  <si>
    <t>Приложение №2</t>
  </si>
  <si>
    <t>Раздел II. Бюджетные ассигнования по источникам финансирования дефицита местного бюджета</t>
  </si>
  <si>
    <t>Наименование показателя</t>
  </si>
  <si>
    <t xml:space="preserve">Код по бюджетной классификации источника 
финансирования дефицита местного бюджета </t>
  </si>
  <si>
    <t>Изменение отстатков средств на счетах по учету средств бюджета</t>
  </si>
  <si>
    <t>000 01 05 00 00 00 0000 000</t>
  </si>
  <si>
    <t>Уменьшение остатков средств бюджета</t>
  </si>
  <si>
    <t>000 01 05 00 00 00 0000 600</t>
  </si>
  <si>
    <t>Уменьшение прочих остатков средств бюджета</t>
  </si>
  <si>
    <t>000 01 05 02 00 00 0000 600</t>
  </si>
  <si>
    <t>Уменьшение прочих остатков денежных средств бюджета</t>
  </si>
  <si>
    <t>000 01 05 02 01 00 0000 610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</si>
  <si>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</si>
  <si>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982 01 05 02 01 03 0000 610</t>
  </si>
  <si>
    <t xml:space="preserve"> Итого  </t>
  </si>
  <si>
    <t>ЖИЛИЩНО-КОММУНАЛЬНОЕ ХОЗЯЙСТВО</t>
  </si>
  <si>
    <t>0500</t>
  </si>
  <si>
    <t>Благоустройство</t>
  </si>
  <si>
    <t>0503</t>
  </si>
  <si>
    <t>Расходы на реализацию муниципальной программы «Благоустройство внутриквартальных территорий внутригородского муниципального образования Санкт-Петербурга муниципальный округ Владимирский округ»</t>
  </si>
  <si>
    <t>05 0 00 10000</t>
  </si>
  <si>
    <t>Расходы на реализацию подпрограммы «Формирование комфортной городской среды на территории внутригородского муниципального образования Санкт-Петербурга муниципальный округ Владимирский округ»</t>
  </si>
  <si>
    <t>05 5 00 10000</t>
  </si>
  <si>
    <t>Прочая закупка товаров, работ и услуг</t>
  </si>
  <si>
    <t>244</t>
  </si>
  <si>
    <t xml:space="preserve">Увеличение остатков средств бюджета </t>
  </si>
  <si>
    <t xml:space="preserve">Увеличение прочих остатков средств бюджета </t>
  </si>
  <si>
    <t xml:space="preserve">Увеличение прочих остатков денежных средств бюджета 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</si>
  <si>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</si>
  <si>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>000 01 05 00 00 00 0000 500</t>
  </si>
  <si>
    <t>000 01 05 02 00 00 0000 500</t>
  </si>
  <si>
    <t>000 01 05 02 01 00 0000 510</t>
  </si>
  <si>
    <t>982 01 05 02 01 03 0000 510</t>
  </si>
  <si>
    <t>Расходы на реализацию  подпрограммы «Ремонт покрытий и содержание объектов благоустройства, расположенных на внутриквартальных территориях муниципального образования»</t>
  </si>
  <si>
    <t>05 1 00 10000</t>
  </si>
  <si>
    <t>к Постановлению от 23.04.2021 № 02-03/138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</si>
  <si>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</si>
  <si>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</si>
  <si>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</si>
  <si>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</si>
  <si>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</si>
  <si>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99 5 00 00110</t>
  </si>
  <si>
    <t xml:space="preserve">Расходы на выплаты персоналу казенных учреждений </t>
  </si>
  <si>
    <t>110</t>
  </si>
  <si>
    <t xml:space="preserve">Фонд оплаты труда  учреждений </t>
  </si>
  <si>
    <t>111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</si>
  <si>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</si>
  <si>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119</t>
  </si>
  <si>
    <t>НАЦИОНАЛЬНАЯ ЭКОНОМИКА</t>
  </si>
  <si>
    <t>0400</t>
  </si>
  <si>
    <t>Общеэкономические вопросы</t>
  </si>
  <si>
    <t>0401</t>
  </si>
  <si>
    <t>Расходы на реализацию ведомственной целевой программы «Участие в организации и финансировании временного трудоустройства отдельных категорий граждан»</t>
  </si>
  <si>
    <t xml:space="preserve">982 </t>
  </si>
  <si>
    <t xml:space="preserve">0401 </t>
  </si>
  <si>
    <t>04 0 00 10000</t>
  </si>
  <si>
    <t>Расходы на реализацию  подпрограммы «Озеленение территорий зеленых насаждений общего пользования местного значения»</t>
  </si>
  <si>
    <t>05 4 00 10000</t>
  </si>
  <si>
    <t>КУЛЬТУРА, КИНЕМАТОГРАФИЯ</t>
  </si>
  <si>
    <t>0800</t>
  </si>
  <si>
    <t>Культура</t>
  </si>
  <si>
    <t>0801</t>
  </si>
  <si>
    <t>Расходы на реализацию муниципальной программы «Организация и проведение местных и участие в организации и проведении городских праздничных и иных зрелищных мероприятий»</t>
  </si>
  <si>
    <t>10 0 00 10000</t>
  </si>
  <si>
    <t xml:space="preserve"> ФИЗИЧЕСКАЯ КУЛЬТУРА И СПОРТ</t>
  </si>
  <si>
    <t>1100</t>
  </si>
  <si>
    <t>Физическая культура</t>
  </si>
  <si>
    <t>1101</t>
  </si>
  <si>
    <t>Расходы на реализацию ведомственной целевой программы «Обеспечение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образования»</t>
  </si>
  <si>
    <t>12 0 00 10000</t>
  </si>
  <si>
    <t>Изменения в Сводную бюджетнуюя роспись  бюджета внутригородского муниципального образования Санкт-Петербурга                                                муниципальный округ  Владимирский округ на 2021 год</t>
  </si>
  <si>
    <t>Изменения в Лимиты бюджетных обязательств на 2021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</si>
</sst>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;[Red]#,##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 wrapText="1"/>
    </xf>
    <xf numFmtId="177" fontId="5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wrapText="1"/>
    </xf>
    <xf numFmtId="177" fontId="6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49" fontId="6" fillId="0" borderId="11" xfId="0" applyNumberFormat="1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center" vertical="top"/>
    </xf>
    <xf numFmtId="177" fontId="6" fillId="0" borderId="0" xfId="0" applyNumberFormat="1" applyFont="1" applyBorder="1" applyAlignment="1">
      <alignment horizontal="center" vertical="top"/>
    </xf>
    <xf numFmtId="0" fontId="6" fillId="0" borderId="0" xfId="0" applyFont="1" applyAlignment="1">
      <alignment/>
    </xf>
    <xf numFmtId="49" fontId="3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left" vertical="top" wrapText="1"/>
    </xf>
    <xf numFmtId="0" fontId="6" fillId="0" borderId="12" xfId="0" applyFont="1" applyBorder="1" applyAlignment="1">
      <alignment horizontal="right" vertical="top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177" fontId="6" fillId="0" borderId="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horizontal="left" wrapText="1"/>
    </xf>
    <xf numFmtId="49" fontId="5" fillId="0" borderId="13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top"/>
    </xf>
    <xf numFmtId="49" fontId="5" fillId="0" borderId="21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177" fontId="6" fillId="0" borderId="12" xfId="0" applyNumberFormat="1" applyFont="1" applyBorder="1" applyAlignment="1">
      <alignment horizontal="center" vertical="top"/>
    </xf>
    <xf numFmtId="177" fontId="6" fillId="0" borderId="11" xfId="0" applyNumberFormat="1" applyFont="1" applyBorder="1" applyAlignment="1">
      <alignment horizontal="center" vertical="top"/>
    </xf>
    <xf numFmtId="177" fontId="5" fillId="0" borderId="12" xfId="0" applyNumberFormat="1" applyFont="1" applyBorder="1" applyAlignment="1">
      <alignment horizontal="center" vertical="top"/>
    </xf>
    <xf numFmtId="177" fontId="5" fillId="0" borderId="11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view="pageBreakPreview" zoomScaleNormal="95" zoomScaleSheetLayoutView="100" workbookViewId="0" topLeftCell="A1">
      <selection activeCell="K51" sqref="K51"/>
    </sheetView>
  </sheetViews>
  <sheetFormatPr defaultColWidth="9.125" defaultRowHeight="12.75"/>
  <cols>
    <col min="1" max="1" width="67.75390625" style="2" customWidth="1"/>
    <col min="2" max="2" width="5.375" style="2" customWidth="1"/>
    <col min="3" max="3" width="11.625" style="2" customWidth="1"/>
    <col min="4" max="4" width="13.375" style="2" customWidth="1"/>
    <col min="5" max="5" width="7.25390625" style="2" customWidth="1"/>
    <col min="6" max="6" width="10.75390625" style="2" customWidth="1"/>
    <col min="7" max="7" width="9.25390625" style="1" bestFit="1" customWidth="1"/>
    <col min="8" max="8" width="9.875" style="1" bestFit="1" customWidth="1"/>
    <col min="9" max="16384" width="9.125" style="1" customWidth="1"/>
  </cols>
  <sheetData>
    <row r="1" spans="1:6" ht="12.75">
      <c r="A1" s="7"/>
      <c r="B1" s="7"/>
      <c r="C1" s="7"/>
      <c r="D1" s="42" t="s">
        <v>10</v>
      </c>
      <c r="E1" s="42"/>
      <c r="F1" s="42"/>
    </row>
    <row r="2" spans="1:6" ht="12.75">
      <c r="A2" s="42" t="s">
        <v>46</v>
      </c>
      <c r="B2" s="42"/>
      <c r="C2" s="42"/>
      <c r="D2" s="42"/>
      <c r="E2" s="42"/>
      <c r="F2" s="42"/>
    </row>
    <row r="3" spans="1:6" ht="33" customHeight="1">
      <c r="A3" s="64" t="s">
        <v>81</v>
      </c>
      <c r="B3" s="64"/>
      <c r="C3" s="64"/>
      <c r="D3" s="64"/>
      <c r="E3" s="64"/>
      <c r="F3" s="64"/>
    </row>
    <row r="4" spans="1:6" ht="12" customHeight="1">
      <c r="A4" s="16"/>
      <c r="B4" s="16"/>
      <c r="C4" s="16"/>
      <c r="D4" s="16"/>
      <c r="E4" s="16"/>
      <c r="F4" s="16"/>
    </row>
    <row r="5" spans="1:6" ht="12.75" customHeight="1">
      <c r="A5" s="45" t="s">
        <v>6</v>
      </c>
      <c r="B5" s="45"/>
      <c r="C5" s="45"/>
      <c r="D5" s="45"/>
      <c r="E5" s="45"/>
      <c r="F5" s="18"/>
    </row>
    <row r="6" spans="1:6" ht="17.25" customHeight="1">
      <c r="A6" s="17"/>
      <c r="B6" s="17"/>
      <c r="C6" s="17"/>
      <c r="D6" s="17"/>
      <c r="E6" s="17"/>
      <c r="F6" s="18"/>
    </row>
    <row r="7" spans="1:6" s="3" customFormat="1" ht="12.75" customHeight="1">
      <c r="A7" s="43" t="s">
        <v>7</v>
      </c>
      <c r="B7" s="43" t="s">
        <v>1</v>
      </c>
      <c r="C7" s="43" t="s">
        <v>2</v>
      </c>
      <c r="D7" s="43" t="s">
        <v>3</v>
      </c>
      <c r="E7" s="44" t="s">
        <v>4</v>
      </c>
      <c r="F7" s="43" t="s">
        <v>8</v>
      </c>
    </row>
    <row r="8" spans="1:6" ht="39" customHeight="1">
      <c r="A8" s="43"/>
      <c r="B8" s="43"/>
      <c r="C8" s="43"/>
      <c r="D8" s="43"/>
      <c r="E8" s="44"/>
      <c r="F8" s="43"/>
    </row>
    <row r="9" spans="1:6" ht="42" customHeight="1">
      <c r="A9" s="8" t="s">
        <v>9</v>
      </c>
      <c r="B9" s="11" t="s">
        <v>5</v>
      </c>
      <c r="C9" s="5"/>
      <c r="D9" s="5"/>
      <c r="E9" s="5"/>
      <c r="F9" s="12">
        <f>F10+F14+F20+F29+F33</f>
        <v>43840.8</v>
      </c>
    </row>
    <row r="10" spans="1:6" ht="12.75">
      <c r="A10" s="8" t="s">
        <v>47</v>
      </c>
      <c r="B10" s="11" t="s">
        <v>5</v>
      </c>
      <c r="C10" s="5" t="s">
        <v>48</v>
      </c>
      <c r="D10" s="5"/>
      <c r="E10" s="5"/>
      <c r="F10" s="12">
        <f>F11</f>
        <v>450</v>
      </c>
    </row>
    <row r="11" spans="1:6" ht="39">
      <c r="A11" s="35" t="s">
        <v>49</v>
      </c>
      <c r="B11" s="11" t="s">
        <v>5</v>
      </c>
      <c r="C11" s="5" t="s">
        <v>50</v>
      </c>
      <c r="D11" s="5"/>
      <c r="E11" s="5"/>
      <c r="F11" s="12">
        <f>F12</f>
        <v>450</v>
      </c>
    </row>
    <row r="12" spans="1:6" ht="26.25">
      <c r="A12" s="4" t="s">
        <v>51</v>
      </c>
      <c r="B12" s="9" t="s">
        <v>5</v>
      </c>
      <c r="C12" s="6" t="s">
        <v>50</v>
      </c>
      <c r="D12" s="13" t="s">
        <v>52</v>
      </c>
      <c r="E12" s="6"/>
      <c r="F12" s="10">
        <f>F13</f>
        <v>450</v>
      </c>
    </row>
    <row r="13" spans="1:6" ht="12.75">
      <c r="A13" s="4" t="s">
        <v>34</v>
      </c>
      <c r="B13" s="9" t="s">
        <v>5</v>
      </c>
      <c r="C13" s="6" t="s">
        <v>50</v>
      </c>
      <c r="D13" s="13" t="s">
        <v>52</v>
      </c>
      <c r="E13" s="6" t="s">
        <v>35</v>
      </c>
      <c r="F13" s="10">
        <f>450</f>
        <v>450</v>
      </c>
    </row>
    <row r="14" spans="1:6" ht="12.75">
      <c r="A14" s="8" t="s">
        <v>59</v>
      </c>
      <c r="B14" s="11" t="s">
        <v>5</v>
      </c>
      <c r="C14" s="5" t="s">
        <v>60</v>
      </c>
      <c r="D14" s="5"/>
      <c r="E14" s="5"/>
      <c r="F14" s="12">
        <f>F15</f>
        <v>750</v>
      </c>
    </row>
    <row r="15" spans="1:6" ht="12.75">
      <c r="A15" s="35" t="s">
        <v>61</v>
      </c>
      <c r="B15" s="11" t="s">
        <v>5</v>
      </c>
      <c r="C15" s="5" t="s">
        <v>62</v>
      </c>
      <c r="D15" s="5"/>
      <c r="E15" s="5"/>
      <c r="F15" s="12">
        <f>F16</f>
        <v>750</v>
      </c>
    </row>
    <row r="16" spans="1:6" ht="39">
      <c r="A16" s="30" t="s">
        <v>63</v>
      </c>
      <c r="B16" s="9" t="s">
        <v>64</v>
      </c>
      <c r="C16" s="6" t="s">
        <v>65</v>
      </c>
      <c r="D16" s="6" t="s">
        <v>66</v>
      </c>
      <c r="E16" s="6"/>
      <c r="F16" s="10">
        <f>F17</f>
        <v>750</v>
      </c>
    </row>
    <row r="17" spans="1:6" ht="12.75">
      <c r="A17" s="4" t="s">
        <v>53</v>
      </c>
      <c r="B17" s="9" t="s">
        <v>5</v>
      </c>
      <c r="C17" s="6" t="s">
        <v>62</v>
      </c>
      <c r="D17" s="6" t="s">
        <v>66</v>
      </c>
      <c r="E17" s="6" t="s">
        <v>54</v>
      </c>
      <c r="F17" s="10">
        <f>F18+F19</f>
        <v>750</v>
      </c>
    </row>
    <row r="18" spans="1:6" ht="12.75">
      <c r="A18" s="4" t="s">
        <v>55</v>
      </c>
      <c r="B18" s="9" t="s">
        <v>5</v>
      </c>
      <c r="C18" s="6" t="s">
        <v>62</v>
      </c>
      <c r="D18" s="6" t="s">
        <v>66</v>
      </c>
      <c r="E18" s="6" t="s">
        <v>56</v>
      </c>
      <c r="F18" s="10">
        <f>576.9</f>
        <v>576.9</v>
      </c>
    </row>
    <row r="19" spans="1:6" ht="26.25">
      <c r="A19" s="4" t="s">
        <v>57</v>
      </c>
      <c r="B19" s="9" t="s">
        <v>5</v>
      </c>
      <c r="C19" s="6" t="s">
        <v>62</v>
      </c>
      <c r="D19" s="6" t="s">
        <v>66</v>
      </c>
      <c r="E19" s="6" t="s">
        <v>58</v>
      </c>
      <c r="F19" s="10">
        <f>173.1</f>
        <v>173.1</v>
      </c>
    </row>
    <row r="20" spans="1:6" ht="12.75">
      <c r="A20" s="8" t="s">
        <v>26</v>
      </c>
      <c r="B20" s="11" t="s">
        <v>5</v>
      </c>
      <c r="C20" s="5" t="s">
        <v>27</v>
      </c>
      <c r="D20" s="5"/>
      <c r="E20" s="5"/>
      <c r="F20" s="12">
        <f>F21</f>
        <v>40940.8</v>
      </c>
    </row>
    <row r="21" spans="1:6" ht="12.75">
      <c r="A21" s="8" t="s">
        <v>28</v>
      </c>
      <c r="B21" s="11" t="s">
        <v>5</v>
      </c>
      <c r="C21" s="5" t="s">
        <v>29</v>
      </c>
      <c r="D21" s="5"/>
      <c r="E21" s="5"/>
      <c r="F21" s="12">
        <f>F22</f>
        <v>40940.8</v>
      </c>
    </row>
    <row r="22" spans="1:6" ht="39">
      <c r="A22" s="30" t="s">
        <v>30</v>
      </c>
      <c r="B22" s="9" t="s">
        <v>5</v>
      </c>
      <c r="C22" s="6" t="s">
        <v>29</v>
      </c>
      <c r="D22" s="6" t="s">
        <v>31</v>
      </c>
      <c r="E22" s="6"/>
      <c r="F22" s="10">
        <f>F23+F26+F27</f>
        <v>40940.8</v>
      </c>
    </row>
    <row r="23" spans="1:6" ht="39">
      <c r="A23" s="30" t="s">
        <v>44</v>
      </c>
      <c r="B23" s="9" t="s">
        <v>5</v>
      </c>
      <c r="C23" s="6" t="s">
        <v>29</v>
      </c>
      <c r="D23" s="6" t="s">
        <v>45</v>
      </c>
      <c r="E23" s="6"/>
      <c r="F23" s="10">
        <f>F24</f>
        <v>25940.8</v>
      </c>
    </row>
    <row r="24" spans="1:6" ht="12.75">
      <c r="A24" s="4" t="s">
        <v>34</v>
      </c>
      <c r="B24" s="9" t="s">
        <v>5</v>
      </c>
      <c r="C24" s="6" t="s">
        <v>29</v>
      </c>
      <c r="D24" s="6" t="s">
        <v>45</v>
      </c>
      <c r="E24" s="6" t="s">
        <v>35</v>
      </c>
      <c r="F24" s="10">
        <f>25940.8</f>
        <v>25940.8</v>
      </c>
    </row>
    <row r="25" spans="1:6" ht="26.25">
      <c r="A25" s="30" t="s">
        <v>67</v>
      </c>
      <c r="B25" s="13">
        <v>982</v>
      </c>
      <c r="C25" s="13" t="s">
        <v>29</v>
      </c>
      <c r="D25" s="6" t="s">
        <v>68</v>
      </c>
      <c r="E25" s="6"/>
      <c r="F25" s="10">
        <f>F26</f>
        <v>3000</v>
      </c>
    </row>
    <row r="26" spans="1:6" ht="12.75">
      <c r="A26" s="4" t="s">
        <v>34</v>
      </c>
      <c r="B26" s="13">
        <v>982</v>
      </c>
      <c r="C26" s="13" t="s">
        <v>29</v>
      </c>
      <c r="D26" s="6" t="s">
        <v>68</v>
      </c>
      <c r="E26" s="6">
        <v>244</v>
      </c>
      <c r="F26" s="10">
        <f>3000</f>
        <v>3000</v>
      </c>
    </row>
    <row r="27" spans="1:6" ht="39">
      <c r="A27" s="30" t="s">
        <v>32</v>
      </c>
      <c r="B27" s="13">
        <v>982</v>
      </c>
      <c r="C27" s="13" t="s">
        <v>29</v>
      </c>
      <c r="D27" s="6" t="s">
        <v>33</v>
      </c>
      <c r="E27" s="6"/>
      <c r="F27" s="10">
        <f>F28</f>
        <v>12000</v>
      </c>
    </row>
    <row r="28" spans="1:6" ht="12.75">
      <c r="A28" s="4" t="s">
        <v>34</v>
      </c>
      <c r="B28" s="13">
        <v>982</v>
      </c>
      <c r="C28" s="13" t="s">
        <v>29</v>
      </c>
      <c r="D28" s="6" t="s">
        <v>33</v>
      </c>
      <c r="E28" s="6">
        <v>244</v>
      </c>
      <c r="F28" s="10">
        <f>12000</f>
        <v>12000</v>
      </c>
    </row>
    <row r="29" spans="1:6" ht="12.75">
      <c r="A29" s="8" t="s">
        <v>69</v>
      </c>
      <c r="B29" s="37">
        <v>982</v>
      </c>
      <c r="C29" s="5" t="s">
        <v>70</v>
      </c>
      <c r="D29" s="5"/>
      <c r="E29" s="5"/>
      <c r="F29" s="12">
        <f>F30</f>
        <v>1000</v>
      </c>
    </row>
    <row r="30" spans="1:6" ht="12.75">
      <c r="A30" s="35" t="s">
        <v>71</v>
      </c>
      <c r="B30" s="37">
        <v>982</v>
      </c>
      <c r="C30" s="5" t="s">
        <v>72</v>
      </c>
      <c r="D30" s="5"/>
      <c r="E30" s="5"/>
      <c r="F30" s="12">
        <f>F31</f>
        <v>1000</v>
      </c>
    </row>
    <row r="31" spans="1:6" ht="39">
      <c r="A31" s="30" t="s">
        <v>73</v>
      </c>
      <c r="B31" s="9" t="s">
        <v>5</v>
      </c>
      <c r="C31" s="6" t="s">
        <v>72</v>
      </c>
      <c r="D31" s="6" t="s">
        <v>74</v>
      </c>
      <c r="E31" s="6"/>
      <c r="F31" s="10">
        <f>F32</f>
        <v>1000</v>
      </c>
    </row>
    <row r="32" spans="1:6" ht="12.75">
      <c r="A32" s="4" t="s">
        <v>34</v>
      </c>
      <c r="B32" s="9" t="s">
        <v>5</v>
      </c>
      <c r="C32" s="6" t="s">
        <v>72</v>
      </c>
      <c r="D32" s="6" t="s">
        <v>74</v>
      </c>
      <c r="E32" s="6">
        <v>244</v>
      </c>
      <c r="F32" s="10">
        <f>1000</f>
        <v>1000</v>
      </c>
    </row>
    <row r="33" spans="1:6" ht="12.75">
      <c r="A33" s="8" t="s">
        <v>75</v>
      </c>
      <c r="B33" s="37">
        <v>982</v>
      </c>
      <c r="C33" s="38" t="s">
        <v>76</v>
      </c>
      <c r="D33" s="38"/>
      <c r="E33" s="38"/>
      <c r="F33" s="12">
        <f>F34</f>
        <v>700</v>
      </c>
    </row>
    <row r="34" spans="1:6" ht="12.75">
      <c r="A34" s="39" t="s">
        <v>77</v>
      </c>
      <c r="B34" s="37">
        <v>982</v>
      </c>
      <c r="C34" s="38" t="s">
        <v>78</v>
      </c>
      <c r="D34" s="38"/>
      <c r="E34" s="38"/>
      <c r="F34" s="12">
        <f>F35</f>
        <v>700</v>
      </c>
    </row>
    <row r="35" spans="1:6" ht="66">
      <c r="A35" s="40" t="s">
        <v>79</v>
      </c>
      <c r="B35" s="36">
        <v>982</v>
      </c>
      <c r="C35" s="41" t="s">
        <v>78</v>
      </c>
      <c r="D35" s="6" t="s">
        <v>80</v>
      </c>
      <c r="E35" s="41"/>
      <c r="F35" s="10">
        <f>F36</f>
        <v>700</v>
      </c>
    </row>
    <row r="36" spans="1:6" ht="12.75">
      <c r="A36" s="4" t="s">
        <v>34</v>
      </c>
      <c r="B36" s="9" t="s">
        <v>5</v>
      </c>
      <c r="C36" s="6" t="s">
        <v>78</v>
      </c>
      <c r="D36" s="6" t="s">
        <v>80</v>
      </c>
      <c r="E36" s="6">
        <v>244</v>
      </c>
      <c r="F36" s="10">
        <f>700</f>
        <v>700</v>
      </c>
    </row>
    <row r="37" spans="1:6" ht="24" customHeight="1">
      <c r="A37" s="14" t="s">
        <v>0</v>
      </c>
      <c r="B37" s="13"/>
      <c r="C37" s="15"/>
      <c r="D37" s="5"/>
      <c r="E37" s="5"/>
      <c r="F37" s="12">
        <f>F9</f>
        <v>43840.8</v>
      </c>
    </row>
    <row r="38" spans="1:6" ht="12.75">
      <c r="A38" s="31"/>
      <c r="B38" s="32"/>
      <c r="C38" s="33"/>
      <c r="D38" s="33"/>
      <c r="E38" s="33"/>
      <c r="F38" s="34"/>
    </row>
    <row r="39" spans="1:6" ht="19.5" customHeight="1">
      <c r="A39" s="22" t="s">
        <v>12</v>
      </c>
      <c r="B39" s="22"/>
      <c r="C39" s="22"/>
      <c r="F39" s="23"/>
    </row>
    <row r="40" spans="1:6" ht="18.75" customHeight="1">
      <c r="A40" s="24"/>
      <c r="B40" s="24"/>
      <c r="C40" s="24"/>
      <c r="F40" s="23"/>
    </row>
    <row r="41" spans="1:6" ht="18.75" customHeight="1">
      <c r="A41" s="46" t="s">
        <v>13</v>
      </c>
      <c r="B41" s="48" t="s">
        <v>14</v>
      </c>
      <c r="C41" s="49"/>
      <c r="D41" s="50"/>
      <c r="E41" s="48" t="s">
        <v>8</v>
      </c>
      <c r="F41" s="50"/>
    </row>
    <row r="42" spans="1:6" ht="18.75" customHeight="1">
      <c r="A42" s="47"/>
      <c r="B42" s="51"/>
      <c r="C42" s="52"/>
      <c r="D42" s="53"/>
      <c r="E42" s="51"/>
      <c r="F42" s="53"/>
    </row>
    <row r="43" spans="1:6" ht="19.5" customHeight="1">
      <c r="A43" s="25" t="s">
        <v>15</v>
      </c>
      <c r="B43" s="54" t="s">
        <v>16</v>
      </c>
      <c r="C43" s="55"/>
      <c r="D43" s="56"/>
      <c r="E43" s="57">
        <v>0</v>
      </c>
      <c r="F43" s="58"/>
    </row>
    <row r="44" spans="1:6" ht="19.5" customHeight="1">
      <c r="A44" s="28" t="s">
        <v>36</v>
      </c>
      <c r="B44" s="54" t="s">
        <v>40</v>
      </c>
      <c r="C44" s="55"/>
      <c r="D44" s="56"/>
      <c r="E44" s="59">
        <f>F37</f>
        <v>43840.8</v>
      </c>
      <c r="F44" s="60"/>
    </row>
    <row r="45" spans="1:6" ht="19.5" customHeight="1">
      <c r="A45" s="28" t="s">
        <v>37</v>
      </c>
      <c r="B45" s="54" t="s">
        <v>41</v>
      </c>
      <c r="C45" s="55"/>
      <c r="D45" s="56"/>
      <c r="E45" s="59">
        <f>E44</f>
        <v>43840.8</v>
      </c>
      <c r="F45" s="60"/>
    </row>
    <row r="46" spans="1:6" ht="19.5" customHeight="1">
      <c r="A46" s="28" t="s">
        <v>38</v>
      </c>
      <c r="B46" s="54" t="s">
        <v>42</v>
      </c>
      <c r="C46" s="55"/>
      <c r="D46" s="56"/>
      <c r="E46" s="59">
        <f>E45</f>
        <v>43840.8</v>
      </c>
      <c r="F46" s="60"/>
    </row>
    <row r="47" spans="1:6" ht="32.25" customHeight="1">
      <c r="A47" s="29" t="s">
        <v>39</v>
      </c>
      <c r="B47" s="54" t="s">
        <v>43</v>
      </c>
      <c r="C47" s="55"/>
      <c r="D47" s="56"/>
      <c r="E47" s="59">
        <f>E46</f>
        <v>43840.8</v>
      </c>
      <c r="F47" s="60"/>
    </row>
    <row r="48" spans="1:6" ht="18" customHeight="1">
      <c r="A48" s="26" t="s">
        <v>17</v>
      </c>
      <c r="B48" s="54" t="s">
        <v>18</v>
      </c>
      <c r="C48" s="55"/>
      <c r="D48" s="56"/>
      <c r="E48" s="59">
        <f>F37</f>
        <v>43840.8</v>
      </c>
      <c r="F48" s="60"/>
    </row>
    <row r="49" spans="1:6" ht="19.5" customHeight="1">
      <c r="A49" s="26" t="s">
        <v>19</v>
      </c>
      <c r="B49" s="54" t="s">
        <v>20</v>
      </c>
      <c r="C49" s="55"/>
      <c r="D49" s="56"/>
      <c r="E49" s="59">
        <f>E48</f>
        <v>43840.8</v>
      </c>
      <c r="F49" s="60"/>
    </row>
    <row r="50" spans="1:6" ht="19.5" customHeight="1">
      <c r="A50" s="26" t="s">
        <v>21</v>
      </c>
      <c r="B50" s="54" t="s">
        <v>22</v>
      </c>
      <c r="C50" s="55"/>
      <c r="D50" s="56"/>
      <c r="E50" s="59">
        <f>E49</f>
        <v>43840.8</v>
      </c>
      <c r="F50" s="60"/>
    </row>
    <row r="51" spans="1:6" ht="27" customHeight="1">
      <c r="A51" s="26" t="s">
        <v>23</v>
      </c>
      <c r="B51" s="54" t="s">
        <v>24</v>
      </c>
      <c r="C51" s="55"/>
      <c r="D51" s="56"/>
      <c r="E51" s="59">
        <f>E50</f>
        <v>43840.8</v>
      </c>
      <c r="F51" s="60"/>
    </row>
    <row r="52" spans="1:6" ht="23.25" customHeight="1">
      <c r="A52" s="27" t="s">
        <v>25</v>
      </c>
      <c r="B52" s="61"/>
      <c r="C52" s="62"/>
      <c r="D52" s="63"/>
      <c r="E52" s="57">
        <f>SUM(E43)</f>
        <v>0</v>
      </c>
      <c r="F52" s="58"/>
    </row>
    <row r="53" spans="1:6" ht="16.5" customHeight="1">
      <c r="A53" s="19"/>
      <c r="B53" s="20"/>
      <c r="C53" s="20"/>
      <c r="D53" s="20"/>
      <c r="E53" s="21"/>
      <c r="F53" s="21"/>
    </row>
    <row r="54" spans="1:6" ht="16.5" customHeight="1">
      <c r="A54" s="7"/>
      <c r="B54" s="7"/>
      <c r="C54" s="7"/>
      <c r="D54" s="42" t="s">
        <v>11</v>
      </c>
      <c r="E54" s="42"/>
      <c r="F54" s="42"/>
    </row>
    <row r="55" spans="1:6" ht="15" customHeight="1">
      <c r="A55" s="42" t="str">
        <f>A2</f>
        <v>к Постановлению от 23.04.2021 № 02-03/138</v>
      </c>
      <c r="B55" s="42"/>
      <c r="C55" s="42"/>
      <c r="D55" s="42"/>
      <c r="E55" s="42"/>
      <c r="F55" s="42"/>
    </row>
    <row r="56" spans="1:6" ht="12.75">
      <c r="A56" s="64" t="s">
        <v>82</v>
      </c>
      <c r="B56" s="64"/>
      <c r="C56" s="64"/>
      <c r="D56" s="64"/>
      <c r="E56" s="64"/>
      <c r="F56" s="64"/>
    </row>
    <row r="57" ht="15.75" customHeight="1"/>
    <row r="58" spans="1:6" ht="12.75" customHeight="1">
      <c r="A58" s="43" t="s">
        <v>7</v>
      </c>
      <c r="B58" s="43" t="s">
        <v>1</v>
      </c>
      <c r="C58" s="43" t="s">
        <v>2</v>
      </c>
      <c r="D58" s="43" t="s">
        <v>3</v>
      </c>
      <c r="E58" s="44" t="s">
        <v>4</v>
      </c>
      <c r="F58" s="43" t="s">
        <v>8</v>
      </c>
    </row>
    <row r="59" spans="1:6" ht="12.75" customHeight="1">
      <c r="A59" s="43"/>
      <c r="B59" s="43"/>
      <c r="C59" s="43"/>
      <c r="D59" s="43"/>
      <c r="E59" s="44"/>
      <c r="F59" s="43"/>
    </row>
    <row r="60" spans="1:6" ht="26.25">
      <c r="A60" s="8" t="s">
        <v>9</v>
      </c>
      <c r="B60" s="11" t="s">
        <v>5</v>
      </c>
      <c r="C60" s="5"/>
      <c r="D60" s="5"/>
      <c r="E60" s="5"/>
      <c r="F60" s="12">
        <f>F61+F65+F71+F80+F84</f>
        <v>43840.8</v>
      </c>
    </row>
    <row r="61" spans="1:6" ht="12.75">
      <c r="A61" s="8" t="s">
        <v>47</v>
      </c>
      <c r="B61" s="11" t="s">
        <v>5</v>
      </c>
      <c r="C61" s="5" t="s">
        <v>48</v>
      </c>
      <c r="D61" s="5"/>
      <c r="E61" s="5"/>
      <c r="F61" s="12">
        <f>F62</f>
        <v>450</v>
      </c>
    </row>
    <row r="62" spans="1:6" ht="39">
      <c r="A62" s="35" t="s">
        <v>49</v>
      </c>
      <c r="B62" s="11" t="s">
        <v>5</v>
      </c>
      <c r="C62" s="5" t="s">
        <v>50</v>
      </c>
      <c r="D62" s="5"/>
      <c r="E62" s="5"/>
      <c r="F62" s="12">
        <f>F63</f>
        <v>450</v>
      </c>
    </row>
    <row r="63" spans="1:6" ht="26.25">
      <c r="A63" s="4" t="s">
        <v>51</v>
      </c>
      <c r="B63" s="9" t="s">
        <v>5</v>
      </c>
      <c r="C63" s="6" t="s">
        <v>50</v>
      </c>
      <c r="D63" s="13" t="s">
        <v>52</v>
      </c>
      <c r="E63" s="6"/>
      <c r="F63" s="10">
        <f>F64</f>
        <v>450</v>
      </c>
    </row>
    <row r="64" spans="1:6" ht="12.75">
      <c r="A64" s="4" t="s">
        <v>34</v>
      </c>
      <c r="B64" s="9" t="s">
        <v>5</v>
      </c>
      <c r="C64" s="6" t="s">
        <v>50</v>
      </c>
      <c r="D64" s="13" t="s">
        <v>52</v>
      </c>
      <c r="E64" s="6" t="s">
        <v>35</v>
      </c>
      <c r="F64" s="10">
        <f>450</f>
        <v>450</v>
      </c>
    </row>
    <row r="65" spans="1:6" ht="12.75">
      <c r="A65" s="8" t="s">
        <v>59</v>
      </c>
      <c r="B65" s="11" t="s">
        <v>5</v>
      </c>
      <c r="C65" s="5" t="s">
        <v>60</v>
      </c>
      <c r="D65" s="5"/>
      <c r="E65" s="5"/>
      <c r="F65" s="12">
        <f>F66</f>
        <v>750</v>
      </c>
    </row>
    <row r="66" spans="1:6" ht="12.75">
      <c r="A66" s="35" t="s">
        <v>61</v>
      </c>
      <c r="B66" s="11" t="s">
        <v>5</v>
      </c>
      <c r="C66" s="5" t="s">
        <v>62</v>
      </c>
      <c r="D66" s="5"/>
      <c r="E66" s="5"/>
      <c r="F66" s="12">
        <f>F67</f>
        <v>750</v>
      </c>
    </row>
    <row r="67" spans="1:6" ht="39">
      <c r="A67" s="30" t="s">
        <v>63</v>
      </c>
      <c r="B67" s="9" t="s">
        <v>64</v>
      </c>
      <c r="C67" s="6" t="s">
        <v>65</v>
      </c>
      <c r="D67" s="6" t="s">
        <v>66</v>
      </c>
      <c r="E67" s="6"/>
      <c r="F67" s="10">
        <f>F68</f>
        <v>750</v>
      </c>
    </row>
    <row r="68" spans="1:6" ht="12.75">
      <c r="A68" s="4" t="s">
        <v>53</v>
      </c>
      <c r="B68" s="9" t="s">
        <v>5</v>
      </c>
      <c r="C68" s="6" t="s">
        <v>62</v>
      </c>
      <c r="D68" s="6" t="s">
        <v>66</v>
      </c>
      <c r="E68" s="6" t="s">
        <v>54</v>
      </c>
      <c r="F68" s="10">
        <f>F69+F70</f>
        <v>750</v>
      </c>
    </row>
    <row r="69" spans="1:6" ht="12.75">
      <c r="A69" s="4" t="s">
        <v>55</v>
      </c>
      <c r="B69" s="9" t="s">
        <v>5</v>
      </c>
      <c r="C69" s="6" t="s">
        <v>62</v>
      </c>
      <c r="D69" s="6" t="s">
        <v>66</v>
      </c>
      <c r="E69" s="6" t="s">
        <v>56</v>
      </c>
      <c r="F69" s="10">
        <f>576.9</f>
        <v>576.9</v>
      </c>
    </row>
    <row r="70" spans="1:6" ht="26.25">
      <c r="A70" s="4" t="s">
        <v>57</v>
      </c>
      <c r="B70" s="9" t="s">
        <v>5</v>
      </c>
      <c r="C70" s="6" t="s">
        <v>62</v>
      </c>
      <c r="D70" s="6" t="s">
        <v>66</v>
      </c>
      <c r="E70" s="6" t="s">
        <v>58</v>
      </c>
      <c r="F70" s="10">
        <f>173.1</f>
        <v>173.1</v>
      </c>
    </row>
    <row r="71" spans="1:6" ht="12.75">
      <c r="A71" s="8" t="s">
        <v>26</v>
      </c>
      <c r="B71" s="11" t="s">
        <v>5</v>
      </c>
      <c r="C71" s="5" t="s">
        <v>27</v>
      </c>
      <c r="D71" s="5"/>
      <c r="E71" s="5"/>
      <c r="F71" s="12">
        <f>F72</f>
        <v>40940.8</v>
      </c>
    </row>
    <row r="72" spans="1:6" ht="12.75">
      <c r="A72" s="8" t="s">
        <v>28</v>
      </c>
      <c r="B72" s="11" t="s">
        <v>5</v>
      </c>
      <c r="C72" s="5" t="s">
        <v>29</v>
      </c>
      <c r="D72" s="5"/>
      <c r="E72" s="5"/>
      <c r="F72" s="12">
        <f>F73</f>
        <v>40940.8</v>
      </c>
    </row>
    <row r="73" spans="1:6" ht="39">
      <c r="A73" s="30" t="s">
        <v>30</v>
      </c>
      <c r="B73" s="9" t="s">
        <v>5</v>
      </c>
      <c r="C73" s="6" t="s">
        <v>29</v>
      </c>
      <c r="D73" s="6" t="s">
        <v>31</v>
      </c>
      <c r="E73" s="6"/>
      <c r="F73" s="10">
        <f>F74+F77+F78</f>
        <v>40940.8</v>
      </c>
    </row>
    <row r="74" spans="1:6" ht="39">
      <c r="A74" s="30" t="s">
        <v>44</v>
      </c>
      <c r="B74" s="9" t="s">
        <v>5</v>
      </c>
      <c r="C74" s="6" t="s">
        <v>29</v>
      </c>
      <c r="D74" s="6" t="s">
        <v>45</v>
      </c>
      <c r="E74" s="6"/>
      <c r="F74" s="10">
        <f>F75</f>
        <v>25940.8</v>
      </c>
    </row>
    <row r="75" spans="1:6" ht="12.75">
      <c r="A75" s="4" t="s">
        <v>34</v>
      </c>
      <c r="B75" s="9" t="s">
        <v>5</v>
      </c>
      <c r="C75" s="6" t="s">
        <v>29</v>
      </c>
      <c r="D75" s="6" t="s">
        <v>45</v>
      </c>
      <c r="E75" s="6" t="s">
        <v>35</v>
      </c>
      <c r="F75" s="10">
        <f>25940.8</f>
        <v>25940.8</v>
      </c>
    </row>
    <row r="76" spans="1:6" ht="26.25">
      <c r="A76" s="30" t="s">
        <v>67</v>
      </c>
      <c r="B76" s="13">
        <v>982</v>
      </c>
      <c r="C76" s="13" t="s">
        <v>29</v>
      </c>
      <c r="D76" s="6" t="s">
        <v>68</v>
      </c>
      <c r="E76" s="6"/>
      <c r="F76" s="10">
        <f>F77</f>
        <v>3000</v>
      </c>
    </row>
    <row r="77" spans="1:6" ht="12.75">
      <c r="A77" s="4" t="s">
        <v>34</v>
      </c>
      <c r="B77" s="13">
        <v>982</v>
      </c>
      <c r="C77" s="13" t="s">
        <v>29</v>
      </c>
      <c r="D77" s="6" t="s">
        <v>68</v>
      </c>
      <c r="E77" s="6">
        <v>244</v>
      </c>
      <c r="F77" s="10">
        <f>3000</f>
        <v>3000</v>
      </c>
    </row>
    <row r="78" spans="1:6" ht="39">
      <c r="A78" s="30" t="s">
        <v>32</v>
      </c>
      <c r="B78" s="13">
        <v>982</v>
      </c>
      <c r="C78" s="13" t="s">
        <v>29</v>
      </c>
      <c r="D78" s="6" t="s">
        <v>33</v>
      </c>
      <c r="E78" s="6"/>
      <c r="F78" s="10">
        <f>F79</f>
        <v>12000</v>
      </c>
    </row>
    <row r="79" spans="1:6" ht="12.75">
      <c r="A79" s="4" t="s">
        <v>34</v>
      </c>
      <c r="B79" s="13">
        <v>982</v>
      </c>
      <c r="C79" s="13" t="s">
        <v>29</v>
      </c>
      <c r="D79" s="6" t="s">
        <v>33</v>
      </c>
      <c r="E79" s="6">
        <v>244</v>
      </c>
      <c r="F79" s="10">
        <f>12000</f>
        <v>12000</v>
      </c>
    </row>
    <row r="80" spans="1:6" ht="12.75">
      <c r="A80" s="8" t="s">
        <v>69</v>
      </c>
      <c r="B80" s="37">
        <v>982</v>
      </c>
      <c r="C80" s="5" t="s">
        <v>70</v>
      </c>
      <c r="D80" s="5"/>
      <c r="E80" s="5"/>
      <c r="F80" s="12">
        <f>F81</f>
        <v>1000</v>
      </c>
    </row>
    <row r="81" spans="1:6" ht="12.75">
      <c r="A81" s="35" t="s">
        <v>71</v>
      </c>
      <c r="B81" s="37">
        <v>982</v>
      </c>
      <c r="C81" s="5" t="s">
        <v>72</v>
      </c>
      <c r="D81" s="5"/>
      <c r="E81" s="5"/>
      <c r="F81" s="12">
        <f>F82</f>
        <v>1000</v>
      </c>
    </row>
    <row r="82" spans="1:6" ht="39">
      <c r="A82" s="30" t="s">
        <v>73</v>
      </c>
      <c r="B82" s="9" t="s">
        <v>5</v>
      </c>
      <c r="C82" s="6" t="s">
        <v>72</v>
      </c>
      <c r="D82" s="6" t="s">
        <v>74</v>
      </c>
      <c r="E82" s="6"/>
      <c r="F82" s="10">
        <f>F83</f>
        <v>1000</v>
      </c>
    </row>
    <row r="83" spans="1:6" ht="12.75">
      <c r="A83" s="4" t="s">
        <v>34</v>
      </c>
      <c r="B83" s="9" t="s">
        <v>5</v>
      </c>
      <c r="C83" s="6" t="s">
        <v>72</v>
      </c>
      <c r="D83" s="6" t="s">
        <v>74</v>
      </c>
      <c r="E83" s="6">
        <v>244</v>
      </c>
      <c r="F83" s="10">
        <f>1000</f>
        <v>1000</v>
      </c>
    </row>
    <row r="84" spans="1:6" ht="12.75">
      <c r="A84" s="8" t="s">
        <v>75</v>
      </c>
      <c r="B84" s="37">
        <v>982</v>
      </c>
      <c r="C84" s="38" t="s">
        <v>76</v>
      </c>
      <c r="D84" s="38"/>
      <c r="E84" s="38"/>
      <c r="F84" s="12">
        <f>F85</f>
        <v>700</v>
      </c>
    </row>
    <row r="85" spans="1:6" ht="12.75">
      <c r="A85" s="39" t="s">
        <v>77</v>
      </c>
      <c r="B85" s="37">
        <v>982</v>
      </c>
      <c r="C85" s="38" t="s">
        <v>78</v>
      </c>
      <c r="D85" s="38"/>
      <c r="E85" s="38"/>
      <c r="F85" s="12">
        <f>F86</f>
        <v>700</v>
      </c>
    </row>
    <row r="86" spans="1:6" ht="66">
      <c r="A86" s="40" t="s">
        <v>79</v>
      </c>
      <c r="B86" s="36">
        <v>982</v>
      </c>
      <c r="C86" s="41" t="s">
        <v>78</v>
      </c>
      <c r="D86" s="6" t="s">
        <v>80</v>
      </c>
      <c r="E86" s="41"/>
      <c r="F86" s="10">
        <f>F87</f>
        <v>700</v>
      </c>
    </row>
    <row r="87" spans="1:6" ht="12.75">
      <c r="A87" s="4" t="s">
        <v>34</v>
      </c>
      <c r="B87" s="9" t="s">
        <v>5</v>
      </c>
      <c r="C87" s="6" t="s">
        <v>78</v>
      </c>
      <c r="D87" s="6" t="s">
        <v>80</v>
      </c>
      <c r="E87" s="6">
        <v>244</v>
      </c>
      <c r="F87" s="10">
        <f>700</f>
        <v>700</v>
      </c>
    </row>
    <row r="88" spans="1:6" ht="12.75">
      <c r="A88" s="14" t="s">
        <v>0</v>
      </c>
      <c r="B88" s="13"/>
      <c r="C88" s="15"/>
      <c r="D88" s="5"/>
      <c r="E88" s="5"/>
      <c r="F88" s="12">
        <f>F60</f>
        <v>43840.8</v>
      </c>
    </row>
    <row r="89" spans="1:6" ht="12.75">
      <c r="A89" s="31"/>
      <c r="B89" s="32"/>
      <c r="C89" s="33"/>
      <c r="D89" s="33"/>
      <c r="E89" s="33"/>
      <c r="F89" s="34"/>
    </row>
  </sheetData>
  <sheetProtection/>
  <mergeCells count="42">
    <mergeCell ref="E47:F47"/>
    <mergeCell ref="B51:D51"/>
    <mergeCell ref="E51:F51"/>
    <mergeCell ref="B52:D52"/>
    <mergeCell ref="E52:F52"/>
    <mergeCell ref="B44:D44"/>
    <mergeCell ref="B45:D45"/>
    <mergeCell ref="B46:D46"/>
    <mergeCell ref="B47:D47"/>
    <mergeCell ref="E44:F44"/>
    <mergeCell ref="B48:D48"/>
    <mergeCell ref="E48:F48"/>
    <mergeCell ref="B49:D49"/>
    <mergeCell ref="E49:F49"/>
    <mergeCell ref="B50:D50"/>
    <mergeCell ref="E50:F50"/>
    <mergeCell ref="A41:A42"/>
    <mergeCell ref="B41:D42"/>
    <mergeCell ref="E41:F42"/>
    <mergeCell ref="B43:D43"/>
    <mergeCell ref="E43:F43"/>
    <mergeCell ref="E46:F46"/>
    <mergeCell ref="E45:F45"/>
    <mergeCell ref="B7:B8"/>
    <mergeCell ref="C7:C8"/>
    <mergeCell ref="D7:D8"/>
    <mergeCell ref="E7:E8"/>
    <mergeCell ref="F7:F8"/>
    <mergeCell ref="D1:F1"/>
    <mergeCell ref="A2:F2"/>
    <mergeCell ref="A3:F3"/>
    <mergeCell ref="A5:E5"/>
    <mergeCell ref="A7:A8"/>
    <mergeCell ref="D54:F54"/>
    <mergeCell ref="A55:F55"/>
    <mergeCell ref="A56:F56"/>
    <mergeCell ref="A58:A59"/>
    <mergeCell ref="B58:B59"/>
    <mergeCell ref="C58:C59"/>
    <mergeCell ref="D58:D59"/>
    <mergeCell ref="E58:E59"/>
    <mergeCell ref="F58:F59"/>
  </mergeCells>
  <printOptions/>
  <pageMargins left="0.2362204724409449" right="0.2362204724409449" top="0.31496062992125984" bottom="0.35433070866141736" header="0.31496062992125984" footer="0"/>
  <pageSetup horizontalDpi="600" verticalDpi="600" orientation="portrait" paperSize="9" scale="74" r:id="rId1"/>
  <rowBreaks count="1" manualBreakCount="1">
    <brk id="5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Клиент</dc:creator>
  <cp:keywords/>
  <dc:description/>
  <cp:lastModifiedBy>Пользователь Windows</cp:lastModifiedBy>
  <cp:lastPrinted>2021-05-18T08:19:10Z</cp:lastPrinted>
  <dcterms:created xsi:type="dcterms:W3CDTF">2004-01-09T12:13:45Z</dcterms:created>
  <dcterms:modified xsi:type="dcterms:W3CDTF">2021-05-20T08:28:32Z</dcterms:modified>
  <cp:category/>
  <cp:version/>
  <cp:contentType/>
  <cp:contentStatus/>
</cp:coreProperties>
</file>