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500" activeTab="4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5" sheetId="5" r:id="rId5"/>
  </sheets>
  <definedNames>
    <definedName name="_xlnm.Print_Area" localSheetId="0">'Приложение № 1'!$A$1:$E$14</definedName>
    <definedName name="_xlnm.Print_Area" localSheetId="1">'Приложение № 2'!$A$1:$C$19</definedName>
    <definedName name="_xlnm.Print_Area" localSheetId="2">'Приложение № 3'!$A$1:$F$34</definedName>
    <definedName name="_xlnm.Print_Area" localSheetId="3">'Приложение № 4'!$A$1:$G$34</definedName>
    <definedName name="_xlnm.Print_Area" localSheetId="4">'Приложение № 5'!$A$1:$E$20</definedName>
  </definedNames>
  <calcPr fullCalcOnLoad="1"/>
</workbook>
</file>

<file path=xl/sharedStrings.xml><?xml version="1.0" encoding="utf-8"?>
<sst xmlns="http://schemas.openxmlformats.org/spreadsheetml/2006/main" count="309" uniqueCount="165">
  <si>
    <t>№ п/п</t>
  </si>
  <si>
    <t>I.</t>
  </si>
  <si>
    <t>1.</t>
  </si>
  <si>
    <t>2.</t>
  </si>
  <si>
    <t>Налоги на совокупный доход</t>
  </si>
  <si>
    <t>4.</t>
  </si>
  <si>
    <t>4.1.</t>
  </si>
  <si>
    <t>1.1.</t>
  </si>
  <si>
    <t>Код раздела и подраздела</t>
  </si>
  <si>
    <t>Код целевой статьи</t>
  </si>
  <si>
    <t>1.2.</t>
  </si>
  <si>
    <t>5.</t>
  </si>
  <si>
    <t>6.</t>
  </si>
  <si>
    <t>Наименование</t>
  </si>
  <si>
    <t>1 кв.</t>
  </si>
  <si>
    <t>2 кв.</t>
  </si>
  <si>
    <t>3 кв.</t>
  </si>
  <si>
    <t>4 кв.</t>
  </si>
  <si>
    <t>0500</t>
  </si>
  <si>
    <t>0700</t>
  </si>
  <si>
    <t>0800</t>
  </si>
  <si>
    <t>Культура</t>
  </si>
  <si>
    <t>0801</t>
  </si>
  <si>
    <t>Код ГРБС</t>
  </si>
  <si>
    <t>000</t>
  </si>
  <si>
    <t>182</t>
  </si>
  <si>
    <t>Единый налог на вмененный доход для отдельных видов деятельности</t>
  </si>
  <si>
    <t>1 00 00000 00 0000 000</t>
  </si>
  <si>
    <t>1 05 00000 00 0000 000</t>
  </si>
  <si>
    <t>1 05 01000 00 0000 110</t>
  </si>
  <si>
    <t xml:space="preserve"> 1 05 02000 02 0000 110</t>
  </si>
  <si>
    <t>982</t>
  </si>
  <si>
    <t xml:space="preserve">Увеличение остатков средств бюджета </t>
  </si>
  <si>
    <t xml:space="preserve">Увеличение прочих остатков средств бюджета 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</si>
  <si>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</si>
  <si>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</si>
  <si>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</si>
  <si>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Н.А. Гончарова</t>
  </si>
  <si>
    <t>0503</t>
  </si>
  <si>
    <t>4.1.1.</t>
  </si>
  <si>
    <t>7.</t>
  </si>
  <si>
    <t>ОБРАЗОВАНИЕ</t>
  </si>
  <si>
    <t>ЖИЛИЩНО-КОММУНАЛЬНОЕ ХОЗЯЙСТВО</t>
  </si>
  <si>
    <t>Изменение отстатков средств на счетах по учету средств бюджета</t>
  </si>
  <si>
    <t>982 01 05 02 01 03 0000 510</t>
  </si>
  <si>
    <t>982 01 05 02 01 03 0000 610</t>
  </si>
  <si>
    <t>Налог, взимаемый в связи с применением упрощенной системы налогообложения</t>
  </si>
  <si>
    <t>НАЛОГОВЫЕ И НЕНАЛОГОВЫЕ ДОХОДЫ</t>
  </si>
  <si>
    <t>Благоустройство</t>
  </si>
  <si>
    <t xml:space="preserve"> </t>
  </si>
  <si>
    <t>7.1.1.</t>
  </si>
  <si>
    <t>КУЛЬТУРА, КИНЕМАТОГРАФИЯ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</si>
  <si>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</si>
  <si>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</si>
  <si>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</si>
  <si>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</si>
  <si>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</si>
  <si>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</si>
  <si>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</si>
  <si>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7.1.</t>
  </si>
  <si>
    <t>Приложение № 1</t>
  </si>
  <si>
    <t>Приложение № 2</t>
  </si>
  <si>
    <t>Другие вопросы в области образования</t>
  </si>
  <si>
    <t>0709</t>
  </si>
  <si>
    <t>4.1.2.</t>
  </si>
  <si>
    <t>4.1.2.1.</t>
  </si>
  <si>
    <t>1.3.</t>
  </si>
  <si>
    <t>1 05 04000 02 0000 110</t>
  </si>
  <si>
    <t>Налог, взимаемый в связи с применением патентной системы налогообложения</t>
  </si>
  <si>
    <t>Приложение № 4</t>
  </si>
  <si>
    <t>Приложение № 3</t>
  </si>
  <si>
    <t>Приложение № 5</t>
  </si>
  <si>
    <t>ИТОГО</t>
  </si>
  <si>
    <t>Всего источников финансирования        дефицита бюджета</t>
  </si>
  <si>
    <t xml:space="preserve">  </t>
  </si>
  <si>
    <t>Код вида расходов (группа)</t>
  </si>
  <si>
    <t>200</t>
  </si>
  <si>
    <t>Закупка товаров, работ и услуг для обеспечения государственных (муниципальных) нужд</t>
  </si>
  <si>
    <t xml:space="preserve">Увеличение прочих остатков денежных средств бюджета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</si>
  <si>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</si>
  <si>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</si>
  <si>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1.3.1.</t>
  </si>
  <si>
    <t xml:space="preserve">1 05 04030 02 0000 110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</si>
  <si>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</si>
  <si>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</si>
  <si>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Код бюджетной классификации</t>
  </si>
  <si>
    <t>7.1.1.1.</t>
  </si>
  <si>
    <t>05 0 00 10000</t>
  </si>
  <si>
    <t>06 0 00 10000</t>
  </si>
  <si>
    <t>09 0 00 10000</t>
  </si>
  <si>
    <t>10 0 00 10000</t>
  </si>
  <si>
    <t>11 0 00 10000</t>
  </si>
  <si>
    <t>5.1.1.</t>
  </si>
  <si>
    <t>5.1.1.1.</t>
  </si>
  <si>
    <t>5.2.</t>
  </si>
  <si>
    <t>13 0 00 10000</t>
  </si>
  <si>
    <t>7.1.2.</t>
  </si>
  <si>
    <t>7.1.2.1.</t>
  </si>
  <si>
    <t>Прочая закупка товаров, работ и услуг для обеспечения государственных (муниципальных) нужд</t>
  </si>
  <si>
    <t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образования.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образования»</t>
  </si>
  <si>
    <t>16 0 00 10000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</si>
  <si>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</si>
  <si>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Расходы на реализацию муниципальной программы «Организация и проведение досуговых мероприятий для жителей муниципального образования»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</si>
  <si>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</si>
  <si>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Сумма, тыс. рублей</t>
  </si>
  <si>
    <t>Сумма,  тыс. рублей</t>
  </si>
  <si>
    <t>Расходы на реализацию муниципальных программ</t>
  </si>
  <si>
    <t>Расходы на реализацию ведомственных целевых программ</t>
  </si>
  <si>
    <t>2.2.</t>
  </si>
  <si>
    <t>Расходы на реализацию ведомственной целевой программы «Военно-патриотическое воспитание граждан»</t>
  </si>
  <si>
    <t>Расходы на реализацию ведомственной целевой программы «Участие в реализации мер по профилактике дорожно-транспортного травматизма на территории муниципального образования»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</si>
  <si>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</si>
  <si>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</si>
  <si>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</si>
  <si>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</si>
  <si>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реализацию ведомственной целевой программы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отходами»</t>
  </si>
  <si>
    <t>Расходы на реализацию подпрограммы «Формирование комфортной городской среды на территории внутригородского муниципального образования Санкт-Петербурга муниципальный округ Владимирский округ»</t>
  </si>
  <si>
    <t>05 5 00 10000</t>
  </si>
  <si>
    <t>18 0 00 10000</t>
  </si>
  <si>
    <t>2.4.</t>
  </si>
  <si>
    <t>2.4.1.</t>
  </si>
  <si>
    <t>2.4.1.1.</t>
  </si>
  <si>
    <t>2.4.1.5.</t>
  </si>
  <si>
    <t>2.4.1.5.1.</t>
  </si>
  <si>
    <t>2.5.</t>
  </si>
  <si>
    <t>2.5.1.</t>
  </si>
  <si>
    <t>2.5.1.1.</t>
  </si>
  <si>
    <t>2.5.1.1.1.</t>
  </si>
  <si>
    <t>2.6.</t>
  </si>
  <si>
    <t>2.6.1.</t>
  </si>
  <si>
    <t>2.6.1.1.</t>
  </si>
  <si>
    <t>2.6.1.1.1.</t>
  </si>
  <si>
    <t>2.6.1.2.</t>
  </si>
  <si>
    <t>2.6.1.2.1.1.</t>
  </si>
  <si>
    <t>2.6.1.3.</t>
  </si>
  <si>
    <t>2.6.1.3.1.1.</t>
  </si>
  <si>
    <t>2.7.</t>
  </si>
  <si>
    <t>2.8.</t>
  </si>
  <si>
    <t>7.1.3.</t>
  </si>
  <si>
    <t>7.1.3.1.</t>
  </si>
  <si>
    <t>1.1.5.</t>
  </si>
  <si>
    <t>2.3.</t>
  </si>
  <si>
    <t xml:space="preserve"> 18 0 00 10000</t>
  </si>
  <si>
    <t>Расходы на реализацию муниципальной программы «Благоустройство внутриквартальных территорий внутригородского муниципального образования Санкт-Петербурга муниципальный округ Владимирский округ»</t>
  </si>
  <si>
    <t>2.5.2.</t>
  </si>
  <si>
    <t>2.5.2.1.</t>
  </si>
  <si>
    <t>2.5.2.1.1.</t>
  </si>
  <si>
    <t>2.5.2.2.</t>
  </si>
  <si>
    <t>2.5.2.2.1.</t>
  </si>
  <si>
    <t>2.5.2.3.</t>
  </si>
  <si>
    <t>2.521.3.1.</t>
  </si>
  <si>
    <t>6.2.</t>
  </si>
  <si>
    <t>6.2.1.</t>
  </si>
  <si>
    <t>6.2.1.1.</t>
  </si>
  <si>
    <t>6.2.2.</t>
  </si>
  <si>
    <t>6.2.2.1.</t>
  </si>
  <si>
    <t>6.2.3.</t>
  </si>
  <si>
    <t>6.2.3.1.</t>
  </si>
  <si>
    <t>Изменения в объем поступлений доходов в бюджет внутригородского муниципального образования Санкт-Петербурга муниципальный округ Владимирский округ по кодам классификации доходов бюджета на 2020 год</t>
  </si>
  <si>
    <t xml:space="preserve">Изменения в источники  финансирования дефицита бюджета внутригородского муниципального образования Санкт-Петербурга муниципальный округ Владимирский округ, перечень статей и видов источников финансирования дефицита бюджета внутригородского муниципального образования Санкт-Петербурга муниципальный округ Владимирский округ на 2020 год </t>
  </si>
  <si>
    <t>Изменения в распределение бюджетных ассигнований бюджета внутригородского муниципального образования Санкт-Петербурга муниципальный округ Владимирский округ по разделам, подразделам, целевым статьям (муниципальным программам и ведомственным целевым программам и непрограммным направлениям деятельности), группам видов расходов классификации расходов бюджета на 2020 год</t>
  </si>
  <si>
    <t>Изменения в ведомственную структуру расходов бюджета внутригородского муниципального образования Санкт-Петербурга муниципальный округ Владимирский округ на 2020 год</t>
  </si>
  <si>
    <t xml:space="preserve">Изменения в объем бюджетных ассигнований на финансовое обеспечение реализации муниципальных и ведомственных целевых программ на 2020 год </t>
  </si>
  <si>
    <t>к Решению МС МО МО Владимирский округ от 23.09.2020 № ….</t>
  </si>
  <si>
    <t>К Решению МС МО МО Владимирский округ от 23.09.2020 № ….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</si>
</sst>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3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i/>
      <sz val="12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wrapText="1"/>
    </xf>
    <xf numFmtId="177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177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left" wrapText="1"/>
    </xf>
    <xf numFmtId="177" fontId="12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177" fontId="0" fillId="0" borderId="0" xfId="0" applyNumberFormat="1" applyAlignment="1">
      <alignment/>
    </xf>
    <xf numFmtId="177" fontId="13" fillId="0" borderId="10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10" xfId="0" applyFont="1" applyFill="1" applyBorder="1" applyAlignment="1">
      <alignment horizontal="left" vertical="top" wrapText="1"/>
    </xf>
    <xf numFmtId="177" fontId="13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left"/>
    </xf>
    <xf numFmtId="177" fontId="13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/>
    </xf>
    <xf numFmtId="177" fontId="12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17" fillId="0" borderId="10" xfId="0" applyFont="1" applyBorder="1" applyAlignment="1">
      <alignment/>
    </xf>
    <xf numFmtId="49" fontId="13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 horizontal="left"/>
    </xf>
    <xf numFmtId="177" fontId="12" fillId="0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/>
    </xf>
    <xf numFmtId="49" fontId="13" fillId="0" borderId="11" xfId="0" applyNumberFormat="1" applyFont="1" applyFill="1" applyBorder="1" applyAlignment="1">
      <alignment/>
    </xf>
    <xf numFmtId="16" fontId="12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0" fontId="12" fillId="0" borderId="0" xfId="0" applyFont="1" applyAlignment="1">
      <alignment horizontal="left" indent="2"/>
    </xf>
    <xf numFmtId="4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 vertical="top"/>
    </xf>
    <xf numFmtId="1" fontId="12" fillId="0" borderId="10" xfId="0" applyNumberFormat="1" applyFont="1" applyFill="1" applyBorder="1" applyAlignment="1">
      <alignment horizontal="left" vertical="top"/>
    </xf>
    <xf numFmtId="49" fontId="13" fillId="0" borderId="10" xfId="0" applyNumberFormat="1" applyFont="1" applyFill="1" applyBorder="1" applyAlignment="1">
      <alignment horizontal="left" vertical="top"/>
    </xf>
    <xf numFmtId="0" fontId="12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center"/>
    </xf>
    <xf numFmtId="0" fontId="13" fillId="0" borderId="12" xfId="0" applyFont="1" applyFill="1" applyBorder="1" applyAlignment="1">
      <alignment vertical="center" wrapText="1"/>
    </xf>
    <xf numFmtId="177" fontId="13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/>
    </xf>
    <xf numFmtId="177" fontId="52" fillId="0" borderId="10" xfId="0" applyNumberFormat="1" applyFont="1" applyFill="1" applyBorder="1" applyAlignment="1">
      <alignment horizontal="right"/>
    </xf>
    <xf numFmtId="177" fontId="13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5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  <xf numFmtId="0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workbookViewId="0" topLeftCell="A1">
      <selection activeCell="A3" sqref="A3:E3"/>
    </sheetView>
  </sheetViews>
  <sheetFormatPr defaultColWidth="9.00390625" defaultRowHeight="12.75"/>
  <cols>
    <col min="1" max="2" width="6.75390625" style="0" customWidth="1"/>
    <col min="3" max="3" width="19.875" style="0" customWidth="1"/>
    <col min="4" max="4" width="65.00390625" style="0" customWidth="1"/>
    <col min="5" max="5" width="12.75390625" style="0" customWidth="1"/>
  </cols>
  <sheetData>
    <row r="1" spans="1:5" ht="12.75">
      <c r="A1" s="89" t="s">
        <v>60</v>
      </c>
      <c r="B1" s="89"/>
      <c r="C1" s="89"/>
      <c r="D1" s="89"/>
      <c r="E1" s="89"/>
    </row>
    <row r="2" spans="1:5" ht="12.75" customHeight="1">
      <c r="A2" s="90" t="s">
        <v>163</v>
      </c>
      <c r="B2" s="90"/>
      <c r="C2" s="90"/>
      <c r="D2" s="90"/>
      <c r="E2" s="90"/>
    </row>
    <row r="3" spans="1:5" ht="12.75" customHeight="1">
      <c r="A3" s="87" t="s">
        <v>49</v>
      </c>
      <c r="B3" s="88"/>
      <c r="C3" s="88"/>
      <c r="D3" s="88"/>
      <c r="E3" s="88"/>
    </row>
    <row r="4" spans="1:5" ht="48" customHeight="1">
      <c r="A4" s="86" t="s">
        <v>158</v>
      </c>
      <c r="B4" s="86"/>
      <c r="C4" s="86"/>
      <c r="D4" s="86"/>
      <c r="E4" s="86"/>
    </row>
    <row r="5" spans="1:5" ht="15" customHeight="1">
      <c r="A5" s="63"/>
      <c r="B5" s="30"/>
      <c r="C5" s="44"/>
      <c r="D5" s="44"/>
      <c r="E5" s="17"/>
    </row>
    <row r="6" spans="1:5" ht="12.75" customHeight="1">
      <c r="A6" s="91" t="s">
        <v>0</v>
      </c>
      <c r="B6" s="92" t="s">
        <v>85</v>
      </c>
      <c r="C6" s="93"/>
      <c r="D6" s="96" t="s">
        <v>13</v>
      </c>
      <c r="E6" s="96" t="s">
        <v>104</v>
      </c>
    </row>
    <row r="7" spans="1:5" ht="12.75" customHeight="1">
      <c r="A7" s="91"/>
      <c r="B7" s="94"/>
      <c r="C7" s="95"/>
      <c r="D7" s="97"/>
      <c r="E7" s="97"/>
    </row>
    <row r="8" spans="1:5" ht="12.75">
      <c r="A8" s="26" t="s">
        <v>1</v>
      </c>
      <c r="B8" s="64" t="s">
        <v>24</v>
      </c>
      <c r="C8" s="65" t="s">
        <v>27</v>
      </c>
      <c r="D8" s="18" t="s">
        <v>47</v>
      </c>
      <c r="E8" s="19">
        <f>E9</f>
        <v>-32057.7</v>
      </c>
    </row>
    <row r="9" spans="1:5" ht="12.75">
      <c r="A9" s="26" t="s">
        <v>2</v>
      </c>
      <c r="B9" s="64" t="s">
        <v>24</v>
      </c>
      <c r="C9" s="65" t="s">
        <v>28</v>
      </c>
      <c r="D9" s="18" t="s">
        <v>4</v>
      </c>
      <c r="E9" s="19">
        <f>E10+E11+E12</f>
        <v>-32057.7</v>
      </c>
    </row>
    <row r="10" spans="1:5" ht="25.5">
      <c r="A10" s="24" t="s">
        <v>7</v>
      </c>
      <c r="B10" s="66" t="s">
        <v>24</v>
      </c>
      <c r="C10" s="67" t="s">
        <v>29</v>
      </c>
      <c r="D10" s="20" t="s">
        <v>46</v>
      </c>
      <c r="E10" s="21">
        <v>-18057.7</v>
      </c>
    </row>
    <row r="11" spans="1:5" ht="12.75">
      <c r="A11" s="24" t="s">
        <v>10</v>
      </c>
      <c r="B11" s="66" t="s">
        <v>24</v>
      </c>
      <c r="C11" s="67" t="s">
        <v>30</v>
      </c>
      <c r="D11" s="20" t="s">
        <v>26</v>
      </c>
      <c r="E11" s="21">
        <v>-11000</v>
      </c>
    </row>
    <row r="12" spans="1:5" ht="25.5">
      <c r="A12" s="24" t="s">
        <v>66</v>
      </c>
      <c r="B12" s="66" t="s">
        <v>24</v>
      </c>
      <c r="C12" s="67" t="s">
        <v>67</v>
      </c>
      <c r="D12" s="20" t="s">
        <v>68</v>
      </c>
      <c r="E12" s="21">
        <f>E13</f>
        <v>-3000</v>
      </c>
    </row>
    <row r="13" spans="1:5" ht="25.5">
      <c r="A13" s="24" t="s">
        <v>81</v>
      </c>
      <c r="B13" s="66" t="s">
        <v>25</v>
      </c>
      <c r="C13" s="67" t="s">
        <v>82</v>
      </c>
      <c r="D13" s="20" t="s">
        <v>83</v>
      </c>
      <c r="E13" s="21">
        <v>-3000</v>
      </c>
    </row>
    <row r="14" spans="1:5" ht="12.75">
      <c r="A14" s="24"/>
      <c r="B14" s="25"/>
      <c r="C14" s="18"/>
      <c r="D14" s="26" t="s">
        <v>72</v>
      </c>
      <c r="E14" s="32">
        <f>E10+E11+E12</f>
        <v>-32057.7</v>
      </c>
    </row>
    <row r="17" ht="12.75">
      <c r="E17" s="27"/>
    </row>
    <row r="18" ht="12.75">
      <c r="E18" s="27"/>
    </row>
  </sheetData>
  <sheetProtection/>
  <mergeCells count="8">
    <mergeCell ref="A4:E4"/>
    <mergeCell ref="A3:E3"/>
    <mergeCell ref="A1:E1"/>
    <mergeCell ref="A2:E2"/>
    <mergeCell ref="A6:A7"/>
    <mergeCell ref="B6:C7"/>
    <mergeCell ref="D6:D7"/>
    <mergeCell ref="E6:E7"/>
  </mergeCells>
  <printOptions/>
  <pageMargins left="0.7086614173228347" right="0.2755905511811024" top="0.7480314960629921" bottom="0.7480314960629921" header="0.2362204724409449" footer="0.1574803149606299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29.00390625" style="0" customWidth="1"/>
    <col min="2" max="2" width="48.00390625" style="0" customWidth="1"/>
    <col min="3" max="3" width="10.75390625" style="0" customWidth="1"/>
    <col min="4" max="4" width="10.75390625" style="0" hidden="1" customWidth="1"/>
    <col min="5" max="7" width="9.125" style="0" hidden="1" customWidth="1"/>
  </cols>
  <sheetData>
    <row r="1" spans="1:3" ht="12.75">
      <c r="A1" s="89" t="s">
        <v>61</v>
      </c>
      <c r="B1" s="89"/>
      <c r="C1" s="89"/>
    </row>
    <row r="2" spans="1:5" ht="12.75" customHeight="1">
      <c r="A2" s="90" t="s">
        <v>163</v>
      </c>
      <c r="B2" s="90"/>
      <c r="C2" s="90"/>
      <c r="D2" s="90"/>
      <c r="E2" s="90"/>
    </row>
    <row r="3" spans="1:5" ht="12.75" customHeight="1">
      <c r="A3" s="87"/>
      <c r="B3" s="88"/>
      <c r="C3" s="88"/>
      <c r="D3" s="88"/>
      <c r="E3" s="88"/>
    </row>
    <row r="4" spans="1:5" ht="12.75">
      <c r="A4" s="89"/>
      <c r="B4" s="89"/>
      <c r="C4" s="89"/>
      <c r="D4" s="89"/>
      <c r="E4" s="89"/>
    </row>
    <row r="5" spans="1:3" ht="12.75">
      <c r="A5" s="33"/>
      <c r="B5" s="17"/>
      <c r="C5" s="29"/>
    </row>
    <row r="6" spans="1:3" ht="59.25" customHeight="1">
      <c r="A6" s="98" t="s">
        <v>159</v>
      </c>
      <c r="B6" s="98"/>
      <c r="C6" s="98"/>
    </row>
    <row r="7" spans="1:3" ht="15.75">
      <c r="A7" s="34"/>
      <c r="B7" s="35"/>
      <c r="C7" s="33"/>
    </row>
    <row r="8" spans="1:7" ht="12" customHeight="1">
      <c r="A8" s="99" t="s">
        <v>85</v>
      </c>
      <c r="B8" s="99" t="s">
        <v>13</v>
      </c>
      <c r="C8" s="100" t="s">
        <v>104</v>
      </c>
      <c r="D8" s="1" t="s">
        <v>14</v>
      </c>
      <c r="E8" s="1" t="s">
        <v>15</v>
      </c>
      <c r="F8" s="1" t="s">
        <v>16</v>
      </c>
      <c r="G8" s="1" t="s">
        <v>17</v>
      </c>
    </row>
    <row r="9" spans="1:7" ht="12.75">
      <c r="A9" s="99"/>
      <c r="B9" s="99"/>
      <c r="C9" s="100"/>
      <c r="D9" s="5">
        <v>5592</v>
      </c>
      <c r="E9" s="2" t="e">
        <f>D9+#REF!</f>
        <v>#REF!</v>
      </c>
      <c r="F9" s="2" t="e">
        <f>E9+#REF!</f>
        <v>#REF!</v>
      </c>
      <c r="G9" s="2" t="e">
        <f>F9+#REF!</f>
        <v>#REF!</v>
      </c>
    </row>
    <row r="10" spans="1:7" ht="25.5">
      <c r="A10" s="36" t="s">
        <v>52</v>
      </c>
      <c r="B10" s="18" t="s">
        <v>43</v>
      </c>
      <c r="C10" s="37">
        <f>C15-C11</f>
        <v>0</v>
      </c>
      <c r="D10" s="2" t="e">
        <f>-#REF!</f>
        <v>#REF!</v>
      </c>
      <c r="E10" s="2" t="e">
        <f>-#REF!</f>
        <v>#REF!</v>
      </c>
      <c r="F10" s="2" t="e">
        <f>-#REF!</f>
        <v>#REF!</v>
      </c>
      <c r="G10" s="2" t="e">
        <f>-#REF!</f>
        <v>#REF!</v>
      </c>
    </row>
    <row r="11" spans="1:7" ht="12.75">
      <c r="A11" s="38" t="s">
        <v>53</v>
      </c>
      <c r="B11" s="39" t="s">
        <v>32</v>
      </c>
      <c r="C11" s="40">
        <f>C12</f>
        <v>-32057.7</v>
      </c>
      <c r="D11" s="2" t="e">
        <f>-#REF!</f>
        <v>#REF!</v>
      </c>
      <c r="E11" s="2" t="e">
        <f>-#REF!</f>
        <v>#REF!</v>
      </c>
      <c r="F11" s="2" t="e">
        <f>-#REF!</f>
        <v>#REF!</v>
      </c>
      <c r="G11" s="2" t="e">
        <f>-#REF!</f>
        <v>#REF!</v>
      </c>
    </row>
    <row r="12" spans="1:7" ht="12.75">
      <c r="A12" s="38" t="s">
        <v>54</v>
      </c>
      <c r="B12" s="39" t="s">
        <v>33</v>
      </c>
      <c r="C12" s="40">
        <f>C13</f>
        <v>-32057.7</v>
      </c>
      <c r="D12" s="2" t="e">
        <f>-#REF!</f>
        <v>#REF!</v>
      </c>
      <c r="E12" s="2" t="e">
        <f>-#REF!</f>
        <v>#REF!</v>
      </c>
      <c r="F12" s="2" t="e">
        <f>-#REF!</f>
        <v>#REF!</v>
      </c>
      <c r="G12" s="2" t="e">
        <f>-#REF!</f>
        <v>#REF!</v>
      </c>
    </row>
    <row r="13" spans="1:7" ht="12.75">
      <c r="A13" s="38" t="s">
        <v>55</v>
      </c>
      <c r="B13" s="39" t="s">
        <v>78</v>
      </c>
      <c r="C13" s="40">
        <f>C14</f>
        <v>-32057.7</v>
      </c>
      <c r="D13" s="5" t="e">
        <f>#REF!</f>
        <v>#REF!</v>
      </c>
      <c r="E13" s="5" t="e">
        <f>#REF!</f>
        <v>#REF!</v>
      </c>
      <c r="F13" s="5" t="e">
        <f>#REF!</f>
        <v>#REF!</v>
      </c>
      <c r="G13" s="5" t="e">
        <f>#REF!</f>
        <v>#REF!</v>
      </c>
    </row>
    <row r="14" spans="1:7" ht="38.25">
      <c r="A14" s="38" t="s">
        <v>44</v>
      </c>
      <c r="B14" s="41" t="s">
        <v>80</v>
      </c>
      <c r="C14" s="40">
        <f>'Приложение № 1'!E14</f>
        <v>-32057.7</v>
      </c>
      <c r="D14" s="2" t="e">
        <f>-#REF!</f>
        <v>#REF!</v>
      </c>
      <c r="E14" s="2" t="e">
        <f>-#REF!</f>
        <v>#REF!</v>
      </c>
      <c r="F14" s="2" t="e">
        <f>-#REF!</f>
        <v>#REF!</v>
      </c>
      <c r="G14" s="2" t="e">
        <f>-#REF!</f>
        <v>#REF!</v>
      </c>
    </row>
    <row r="15" spans="1:7" ht="12.75">
      <c r="A15" s="38" t="s">
        <v>56</v>
      </c>
      <c r="B15" s="22" t="s">
        <v>34</v>
      </c>
      <c r="C15" s="40">
        <f>'Приложение № 4'!G33</f>
        <v>-32057.7</v>
      </c>
      <c r="D15" s="2" t="e">
        <f>-#REF!</f>
        <v>#REF!</v>
      </c>
      <c r="E15" s="2" t="e">
        <f>-#REF!</f>
        <v>#REF!</v>
      </c>
      <c r="F15" s="2" t="e">
        <f>-#REF!</f>
        <v>#REF!</v>
      </c>
      <c r="G15" s="2" t="e">
        <f>-#REF!</f>
        <v>#REF!</v>
      </c>
    </row>
    <row r="16" spans="1:7" ht="12.75">
      <c r="A16" s="38" t="s">
        <v>57</v>
      </c>
      <c r="B16" s="22" t="s">
        <v>35</v>
      </c>
      <c r="C16" s="40">
        <f>C15</f>
        <v>-32057.7</v>
      </c>
      <c r="D16" s="2" t="e">
        <f>-#REF!</f>
        <v>#REF!</v>
      </c>
      <c r="E16" s="2" t="e">
        <f>-#REF!</f>
        <v>#REF!</v>
      </c>
      <c r="F16" s="2" t="e">
        <f>-#REF!</f>
        <v>#REF!</v>
      </c>
      <c r="G16" s="2" t="e">
        <f>-#REF!</f>
        <v>#REF!</v>
      </c>
    </row>
    <row r="17" spans="1:7" ht="25.5">
      <c r="A17" s="38" t="s">
        <v>58</v>
      </c>
      <c r="B17" s="22" t="s">
        <v>36</v>
      </c>
      <c r="C17" s="40">
        <f>C16</f>
        <v>-32057.7</v>
      </c>
      <c r="D17" s="7" t="e">
        <f>D13+D18</f>
        <v>#REF!</v>
      </c>
      <c r="E17" s="7" t="e">
        <f>E13+E18</f>
        <v>#REF!</v>
      </c>
      <c r="F17" s="7" t="e">
        <f>F13+F18</f>
        <v>#REF!</v>
      </c>
      <c r="G17" s="7" t="e">
        <f>G13+G18</f>
        <v>#REF!</v>
      </c>
    </row>
    <row r="18" spans="1:7" ht="38.25">
      <c r="A18" s="38" t="s">
        <v>45</v>
      </c>
      <c r="B18" s="22" t="s">
        <v>79</v>
      </c>
      <c r="C18" s="40">
        <f>C17</f>
        <v>-32057.7</v>
      </c>
      <c r="D18" s="2" t="e">
        <f>-#REF!</f>
        <v>#REF!</v>
      </c>
      <c r="E18" s="2" t="e">
        <f>-#REF!</f>
        <v>#REF!</v>
      </c>
      <c r="F18" s="2" t="e">
        <f>-#REF!</f>
        <v>#REF!</v>
      </c>
      <c r="G18" s="2" t="e">
        <f>-#REF!</f>
        <v>#REF!</v>
      </c>
    </row>
    <row r="19" spans="1:3" ht="25.5">
      <c r="A19" s="42" t="s">
        <v>49</v>
      </c>
      <c r="B19" s="43" t="s">
        <v>73</v>
      </c>
      <c r="C19" s="37">
        <f>SUM(C10)</f>
        <v>0</v>
      </c>
    </row>
    <row r="21" ht="12.75">
      <c r="C21" s="27"/>
    </row>
    <row r="23" ht="12.75">
      <c r="B23" s="3"/>
    </row>
    <row r="24" ht="14.25">
      <c r="D24" s="4" t="s">
        <v>37</v>
      </c>
    </row>
    <row r="25" ht="14.25">
      <c r="B25" s="4"/>
    </row>
    <row r="28" ht="15">
      <c r="B28" s="6"/>
    </row>
  </sheetData>
  <sheetProtection/>
  <mergeCells count="8">
    <mergeCell ref="A2:E2"/>
    <mergeCell ref="A6:C6"/>
    <mergeCell ref="A8:A9"/>
    <mergeCell ref="B8:B9"/>
    <mergeCell ref="C8:C9"/>
    <mergeCell ref="A1:C1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Normal="81" zoomScaleSheetLayoutView="100" workbookViewId="0" topLeftCell="A1">
      <selection activeCell="A3" sqref="A3:F3"/>
    </sheetView>
  </sheetViews>
  <sheetFormatPr defaultColWidth="9.00390625" defaultRowHeight="12.75"/>
  <cols>
    <col min="1" max="1" width="7.00390625" style="13" customWidth="1"/>
    <col min="2" max="2" width="85.00390625" style="12" customWidth="1"/>
    <col min="3" max="3" width="7.125" style="12" customWidth="1"/>
    <col min="4" max="4" width="17.00390625" style="12" customWidth="1"/>
    <col min="5" max="5" width="5.125" style="12" customWidth="1"/>
    <col min="6" max="6" width="13.25390625" style="12" customWidth="1"/>
    <col min="7" max="16384" width="9.125" style="8" customWidth="1"/>
  </cols>
  <sheetData>
    <row r="1" spans="1:6" ht="12.75">
      <c r="A1" s="90" t="s">
        <v>70</v>
      </c>
      <c r="B1" s="90"/>
      <c r="C1" s="90"/>
      <c r="D1" s="90"/>
      <c r="E1" s="90"/>
      <c r="F1" s="90"/>
    </row>
    <row r="2" spans="1:6" ht="12.75" customHeight="1">
      <c r="A2" s="89" t="s">
        <v>164</v>
      </c>
      <c r="B2" s="89"/>
      <c r="C2" s="89"/>
      <c r="D2" s="89"/>
      <c r="E2" s="89"/>
      <c r="F2" s="89"/>
    </row>
    <row r="3" spans="1:6" ht="13.5" customHeight="1">
      <c r="A3" s="89"/>
      <c r="B3" s="89"/>
      <c r="C3" s="89"/>
      <c r="D3" s="89"/>
      <c r="E3" s="89"/>
      <c r="F3" s="89"/>
    </row>
    <row r="4" spans="1:6" ht="13.5" customHeight="1">
      <c r="A4" s="89"/>
      <c r="B4" s="89"/>
      <c r="C4" s="89"/>
      <c r="D4" s="89"/>
      <c r="E4" s="89"/>
      <c r="F4" s="89"/>
    </row>
    <row r="5" spans="1:6" ht="13.5" customHeight="1">
      <c r="A5" s="89"/>
      <c r="B5" s="89"/>
      <c r="C5" s="89"/>
      <c r="D5" s="89"/>
      <c r="E5" s="89"/>
      <c r="F5" s="89"/>
    </row>
    <row r="6" spans="1:6" ht="59.25" customHeight="1">
      <c r="A6" s="101" t="s">
        <v>160</v>
      </c>
      <c r="B6" s="101"/>
      <c r="C6" s="101"/>
      <c r="D6" s="101"/>
      <c r="E6" s="101"/>
      <c r="F6" s="101"/>
    </row>
    <row r="7" spans="1:6" ht="12.75">
      <c r="A7" s="102"/>
      <c r="B7" s="102"/>
      <c r="C7" s="102"/>
      <c r="D7" s="102"/>
      <c r="E7" s="102"/>
      <c r="F7" s="45"/>
    </row>
    <row r="8" spans="1:6" ht="89.25" customHeight="1">
      <c r="A8" s="46" t="s">
        <v>0</v>
      </c>
      <c r="B8" s="46" t="s">
        <v>13</v>
      </c>
      <c r="C8" s="46" t="s">
        <v>8</v>
      </c>
      <c r="D8" s="46" t="s">
        <v>9</v>
      </c>
      <c r="E8" s="46" t="s">
        <v>75</v>
      </c>
      <c r="F8" s="46" t="s">
        <v>105</v>
      </c>
    </row>
    <row r="9" spans="1:6" s="10" customFormat="1" ht="15">
      <c r="A9" s="52" t="s">
        <v>5</v>
      </c>
      <c r="B9" s="48" t="s">
        <v>42</v>
      </c>
      <c r="C9" s="49" t="s">
        <v>18</v>
      </c>
      <c r="D9" s="68"/>
      <c r="E9" s="49"/>
      <c r="F9" s="28">
        <f>F10</f>
        <v>-28220</v>
      </c>
    </row>
    <row r="10" spans="1:6" s="10" customFormat="1" ht="15">
      <c r="A10" s="52" t="s">
        <v>6</v>
      </c>
      <c r="B10" s="48" t="s">
        <v>48</v>
      </c>
      <c r="C10" s="49" t="s">
        <v>38</v>
      </c>
      <c r="D10" s="68"/>
      <c r="E10" s="49"/>
      <c r="F10" s="28">
        <f>F11</f>
        <v>-28220</v>
      </c>
    </row>
    <row r="11" spans="1:6" s="10" customFormat="1" ht="38.25">
      <c r="A11" s="50" t="s">
        <v>39</v>
      </c>
      <c r="B11" s="31" t="str">
        <f>'Приложение № 4'!B10</f>
        <v>Расходы на реализацию муниципальной программы «Благоустройство внутриквартальных территорий внутригородского муниципального образования Санкт-Петербурга муниципальный округ Владимирский округ»</v>
      </c>
      <c r="C11" s="54" t="s">
        <v>38</v>
      </c>
      <c r="D11" s="61" t="s">
        <v>87</v>
      </c>
      <c r="E11" s="51"/>
      <c r="F11" s="23">
        <f>F12</f>
        <v>-28220</v>
      </c>
    </row>
    <row r="12" spans="1:6" s="10" customFormat="1" ht="41.25" customHeight="1">
      <c r="A12" s="50" t="s">
        <v>64</v>
      </c>
      <c r="B12" s="31" t="str">
        <f>'Приложение № 4'!B11</f>
        <v>Расходы на реализацию подпрограммы «Формирование комфортной городской среды на территории внутригородского муниципального образования Санкт-Петербурга муниципальный округ Владимирский округ»</v>
      </c>
      <c r="C12" s="55" t="s">
        <v>38</v>
      </c>
      <c r="D12" s="61" t="s">
        <v>117</v>
      </c>
      <c r="E12" s="51"/>
      <c r="F12" s="23">
        <f>F13</f>
        <v>-28220</v>
      </c>
    </row>
    <row r="13" spans="1:6" s="9" customFormat="1" ht="12.75">
      <c r="A13" s="50" t="s">
        <v>65</v>
      </c>
      <c r="B13" s="31" t="s">
        <v>77</v>
      </c>
      <c r="C13" s="55" t="s">
        <v>38</v>
      </c>
      <c r="D13" s="61" t="s">
        <v>117</v>
      </c>
      <c r="E13" s="51" t="s">
        <v>76</v>
      </c>
      <c r="F13" s="53">
        <v>-28220</v>
      </c>
    </row>
    <row r="14" spans="1:6" s="9" customFormat="1" ht="12.75">
      <c r="A14" s="52" t="s">
        <v>11</v>
      </c>
      <c r="B14" s="48" t="s">
        <v>111</v>
      </c>
      <c r="C14" s="57" t="s">
        <v>112</v>
      </c>
      <c r="D14" s="61"/>
      <c r="E14" s="49"/>
      <c r="F14" s="28">
        <f>F15</f>
        <v>-300</v>
      </c>
    </row>
    <row r="15" spans="1:6" s="9" customFormat="1" ht="12.75">
      <c r="A15" s="52" t="s">
        <v>94</v>
      </c>
      <c r="B15" s="48" t="s">
        <v>114</v>
      </c>
      <c r="C15" s="57" t="s">
        <v>113</v>
      </c>
      <c r="D15" s="61"/>
      <c r="E15" s="49"/>
      <c r="F15" s="28">
        <f>F16</f>
        <v>-300</v>
      </c>
    </row>
    <row r="16" spans="1:6" s="9" customFormat="1" ht="38.25">
      <c r="A16" s="50" t="s">
        <v>92</v>
      </c>
      <c r="B16" s="56" t="s">
        <v>115</v>
      </c>
      <c r="C16" s="54" t="s">
        <v>113</v>
      </c>
      <c r="D16" s="61" t="s">
        <v>118</v>
      </c>
      <c r="E16" s="55"/>
      <c r="F16" s="23">
        <f>F17</f>
        <v>-300</v>
      </c>
    </row>
    <row r="17" spans="1:6" s="9" customFormat="1" ht="12.75">
      <c r="A17" s="50" t="s">
        <v>93</v>
      </c>
      <c r="B17" s="31" t="s">
        <v>77</v>
      </c>
      <c r="C17" s="54" t="s">
        <v>113</v>
      </c>
      <c r="D17" s="61" t="s">
        <v>118</v>
      </c>
      <c r="E17" s="51">
        <v>200</v>
      </c>
      <c r="F17" s="53">
        <v>-300</v>
      </c>
    </row>
    <row r="18" spans="1:6" s="9" customFormat="1" ht="12.75">
      <c r="A18" s="52" t="s">
        <v>12</v>
      </c>
      <c r="B18" s="48" t="s">
        <v>41</v>
      </c>
      <c r="C18" s="57" t="s">
        <v>19</v>
      </c>
      <c r="D18" s="61"/>
      <c r="E18" s="51"/>
      <c r="F18" s="85">
        <f>F19</f>
        <v>-1849.5</v>
      </c>
    </row>
    <row r="19" spans="1:6" s="9" customFormat="1" ht="12.75">
      <c r="A19" s="52" t="s">
        <v>151</v>
      </c>
      <c r="B19" s="48" t="s">
        <v>62</v>
      </c>
      <c r="C19" s="49" t="s">
        <v>63</v>
      </c>
      <c r="D19" s="72"/>
      <c r="E19" s="49"/>
      <c r="F19" s="28">
        <f>F20+F22+F24</f>
        <v>-1849.5</v>
      </c>
    </row>
    <row r="20" spans="1:6" s="9" customFormat="1" ht="24.75" customHeight="1">
      <c r="A20" s="50" t="s">
        <v>152</v>
      </c>
      <c r="B20" s="56" t="str">
        <f>'Приложение № 4'!B19</f>
        <v>Расходы на реализацию ведомственной целевой программы «Военно-патриотическое воспитание граждан»</v>
      </c>
      <c r="C20" s="51" t="s">
        <v>63</v>
      </c>
      <c r="D20" s="61" t="s">
        <v>88</v>
      </c>
      <c r="E20" s="55"/>
      <c r="F20" s="23">
        <f>F21</f>
        <v>-666</v>
      </c>
    </row>
    <row r="21" spans="1:6" s="9" customFormat="1" ht="12.75">
      <c r="A21" s="50" t="s">
        <v>153</v>
      </c>
      <c r="B21" s="31" t="s">
        <v>77</v>
      </c>
      <c r="C21" s="51" t="s">
        <v>63</v>
      </c>
      <c r="D21" s="61" t="s">
        <v>88</v>
      </c>
      <c r="E21" s="51">
        <v>200</v>
      </c>
      <c r="F21" s="53">
        <v>-666</v>
      </c>
    </row>
    <row r="22" spans="1:6" s="9" customFormat="1" ht="25.5">
      <c r="A22" s="50" t="s">
        <v>154</v>
      </c>
      <c r="B22" s="31" t="str">
        <f>'Приложение № 4'!B21</f>
        <v>Расходы на реализацию ведомственной целевой программы «Участие в реализации мер по профилактике дорожно-транспортного травматизма на территории муниципального образования»</v>
      </c>
      <c r="C22" s="51" t="s">
        <v>63</v>
      </c>
      <c r="D22" s="61" t="s">
        <v>89</v>
      </c>
      <c r="E22" s="51"/>
      <c r="F22" s="23">
        <f>F23</f>
        <v>-915</v>
      </c>
    </row>
    <row r="23" spans="1:6" s="9" customFormat="1" ht="12.75">
      <c r="A23" s="50" t="s">
        <v>155</v>
      </c>
      <c r="B23" s="31" t="s">
        <v>77</v>
      </c>
      <c r="C23" s="51" t="s">
        <v>63</v>
      </c>
      <c r="D23" s="61" t="s">
        <v>89</v>
      </c>
      <c r="E23" s="51">
        <v>200</v>
      </c>
      <c r="F23" s="53">
        <v>-915</v>
      </c>
    </row>
    <row r="24" spans="1:6" s="9" customFormat="1" ht="84" customHeight="1">
      <c r="A24" s="50" t="s">
        <v>156</v>
      </c>
      <c r="B24" s="31" t="str">
        <f>'Приложение № 4'!B23</f>
        <v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образования.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образования»</v>
      </c>
      <c r="C24" s="51" t="s">
        <v>63</v>
      </c>
      <c r="D24" s="61" t="s">
        <v>100</v>
      </c>
      <c r="E24" s="51"/>
      <c r="F24" s="23">
        <f>F25</f>
        <v>-268.5</v>
      </c>
    </row>
    <row r="25" spans="1:6" s="9" customFormat="1" ht="12.75">
      <c r="A25" s="50" t="s">
        <v>157</v>
      </c>
      <c r="B25" s="31" t="s">
        <v>77</v>
      </c>
      <c r="C25" s="51" t="s">
        <v>63</v>
      </c>
      <c r="D25" s="61" t="s">
        <v>100</v>
      </c>
      <c r="E25" s="51">
        <v>200</v>
      </c>
      <c r="F25" s="53">
        <v>-268.5</v>
      </c>
    </row>
    <row r="26" spans="1:6" s="9" customFormat="1" ht="12.75">
      <c r="A26" s="52" t="s">
        <v>40</v>
      </c>
      <c r="B26" s="48" t="s">
        <v>51</v>
      </c>
      <c r="C26" s="49" t="s">
        <v>20</v>
      </c>
      <c r="D26" s="68"/>
      <c r="E26" s="49"/>
      <c r="F26" s="28">
        <f>F27</f>
        <v>-1688.2</v>
      </c>
    </row>
    <row r="27" spans="1:6" s="9" customFormat="1" ht="12.75">
      <c r="A27" s="52" t="s">
        <v>59</v>
      </c>
      <c r="B27" s="48" t="s">
        <v>21</v>
      </c>
      <c r="C27" s="49" t="s">
        <v>22</v>
      </c>
      <c r="D27" s="68"/>
      <c r="E27" s="49"/>
      <c r="F27" s="28">
        <f>F28+F30+F32</f>
        <v>-1688.2</v>
      </c>
    </row>
    <row r="28" spans="1:6" s="9" customFormat="1" ht="25.5">
      <c r="A28" s="50" t="s">
        <v>50</v>
      </c>
      <c r="B28" s="31" t="str">
        <f>'Приложение № 4'!B27</f>
        <v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v>
      </c>
      <c r="C28" s="51" t="s">
        <v>22</v>
      </c>
      <c r="D28" s="61" t="s">
        <v>90</v>
      </c>
      <c r="E28" s="51"/>
      <c r="F28" s="23">
        <f>F29</f>
        <v>-233.2</v>
      </c>
    </row>
    <row r="29" spans="1:6" s="9" customFormat="1" ht="12.75">
      <c r="A29" s="50" t="s">
        <v>86</v>
      </c>
      <c r="B29" s="31" t="s">
        <v>77</v>
      </c>
      <c r="C29" s="51" t="s">
        <v>22</v>
      </c>
      <c r="D29" s="61" t="s">
        <v>90</v>
      </c>
      <c r="E29" s="51">
        <v>200</v>
      </c>
      <c r="F29" s="53">
        <v>-233.2</v>
      </c>
    </row>
    <row r="30" spans="1:6" s="9" customFormat="1" ht="25.5">
      <c r="A30" s="50" t="s">
        <v>96</v>
      </c>
      <c r="B30" s="31" t="str">
        <f>'Приложение № 4'!B29</f>
        <v>Расходы на реализацию муниципальной программы «Организация и проведение досуговых мероприятий для жителей муниципального образования»</v>
      </c>
      <c r="C30" s="51" t="s">
        <v>22</v>
      </c>
      <c r="D30" s="61" t="s">
        <v>91</v>
      </c>
      <c r="E30" s="51"/>
      <c r="F30" s="23">
        <f>F31</f>
        <v>-1190</v>
      </c>
    </row>
    <row r="31" spans="1:6" s="9" customFormat="1" ht="12.75">
      <c r="A31" s="50" t="s">
        <v>97</v>
      </c>
      <c r="B31" s="31" t="s">
        <v>77</v>
      </c>
      <c r="C31" s="51" t="s">
        <v>22</v>
      </c>
      <c r="D31" s="61" t="s">
        <v>91</v>
      </c>
      <c r="E31" s="51">
        <v>200</v>
      </c>
      <c r="F31" s="53">
        <v>-1190</v>
      </c>
    </row>
    <row r="32" spans="1:6" s="9" customFormat="1" ht="63.75">
      <c r="A32" s="50" t="s">
        <v>138</v>
      </c>
      <c r="B32" s="31" t="str">
        <f>'Приложение № 4'!B31</f>
        <v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v>
      </c>
      <c r="C32" s="51" t="s">
        <v>22</v>
      </c>
      <c r="D32" s="61" t="s">
        <v>95</v>
      </c>
      <c r="E32" s="51"/>
      <c r="F32" s="23">
        <f>F33</f>
        <v>-265</v>
      </c>
    </row>
    <row r="33" spans="1:6" s="9" customFormat="1" ht="12.75">
      <c r="A33" s="50" t="s">
        <v>139</v>
      </c>
      <c r="B33" s="31" t="s">
        <v>77</v>
      </c>
      <c r="C33" s="51" t="s">
        <v>22</v>
      </c>
      <c r="D33" s="61" t="s">
        <v>95</v>
      </c>
      <c r="E33" s="51">
        <v>200</v>
      </c>
      <c r="F33" s="53">
        <v>-265</v>
      </c>
    </row>
    <row r="34" spans="1:6" ht="12.75">
      <c r="A34" s="57"/>
      <c r="B34" s="48" t="s">
        <v>72</v>
      </c>
      <c r="C34" s="58"/>
      <c r="D34" s="68"/>
      <c r="E34" s="49"/>
      <c r="F34" s="28">
        <f>F9+F14+F19+F26</f>
        <v>-32057.7</v>
      </c>
    </row>
    <row r="35" spans="2:6" ht="15">
      <c r="B35" s="14"/>
      <c r="F35" s="15"/>
    </row>
    <row r="36" ht="15">
      <c r="B36" s="14"/>
    </row>
    <row r="37" spans="2:6" ht="15">
      <c r="B37" s="13"/>
      <c r="F37" s="16"/>
    </row>
    <row r="39" ht="15">
      <c r="B39" s="14"/>
    </row>
  </sheetData>
  <sheetProtection formatCells="0" formatColumns="0" formatRows="0" insertColumns="0" insertRows="0" insertHyperlinks="0" deleteColumns="0" deleteRows="0"/>
  <mergeCells count="7">
    <mergeCell ref="A6:F6"/>
    <mergeCell ref="A7:E7"/>
    <mergeCell ref="A1:F1"/>
    <mergeCell ref="A2:F2"/>
    <mergeCell ref="A3:F3"/>
    <mergeCell ref="A4:F4"/>
    <mergeCell ref="A5:F5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8.75390625" style="13" customWidth="1"/>
    <col min="2" max="2" width="75.25390625" style="12" customWidth="1"/>
    <col min="3" max="3" width="6.875" style="12" customWidth="1"/>
    <col min="4" max="4" width="7.125" style="12" customWidth="1"/>
    <col min="5" max="5" width="12.75390625" style="12" customWidth="1"/>
    <col min="6" max="6" width="5.125" style="12" customWidth="1"/>
    <col min="7" max="7" width="11.875" style="12" customWidth="1"/>
    <col min="8" max="16384" width="9.125" style="8" customWidth="1"/>
  </cols>
  <sheetData>
    <row r="1" spans="1:7" ht="12.75">
      <c r="A1" s="90" t="s">
        <v>69</v>
      </c>
      <c r="B1" s="90"/>
      <c r="C1" s="90"/>
      <c r="D1" s="90"/>
      <c r="E1" s="90"/>
      <c r="F1" s="90"/>
      <c r="G1" s="90"/>
    </row>
    <row r="2" spans="1:7" ht="12.75">
      <c r="A2" s="90" t="str">
        <f>'Приложение № 3'!A2:F2</f>
        <v>К Решению МС МО МО Владимирский округ от 23.09.2020 № ….</v>
      </c>
      <c r="B2" s="90"/>
      <c r="C2" s="90"/>
      <c r="D2" s="90"/>
      <c r="E2" s="90"/>
      <c r="F2" s="90"/>
      <c r="G2" s="90"/>
    </row>
    <row r="3" spans="1:7" ht="12.75">
      <c r="A3" s="45"/>
      <c r="B3" s="87"/>
      <c r="C3" s="88"/>
      <c r="D3" s="88"/>
      <c r="E3" s="88"/>
      <c r="F3" s="88"/>
      <c r="G3" s="104"/>
    </row>
    <row r="4" spans="1:7" ht="42.75" customHeight="1">
      <c r="A4" s="103" t="s">
        <v>161</v>
      </c>
      <c r="B4" s="103"/>
      <c r="C4" s="103"/>
      <c r="D4" s="103"/>
      <c r="E4" s="103"/>
      <c r="F4" s="103"/>
      <c r="G4" s="103"/>
    </row>
    <row r="5" spans="1:7" ht="12.75">
      <c r="A5" s="102"/>
      <c r="B5" s="102"/>
      <c r="C5" s="102"/>
      <c r="D5" s="102"/>
      <c r="E5" s="102"/>
      <c r="F5" s="102"/>
      <c r="G5" s="45"/>
    </row>
    <row r="6" spans="1:7" ht="86.25" customHeight="1">
      <c r="A6" s="46" t="s">
        <v>0</v>
      </c>
      <c r="B6" s="46" t="s">
        <v>13</v>
      </c>
      <c r="C6" s="46" t="s">
        <v>23</v>
      </c>
      <c r="D6" s="46" t="s">
        <v>8</v>
      </c>
      <c r="E6" s="46" t="s">
        <v>9</v>
      </c>
      <c r="F6" s="46" t="s">
        <v>75</v>
      </c>
      <c r="G6" s="46" t="s">
        <v>105</v>
      </c>
    </row>
    <row r="7" spans="1:7" s="9" customFormat="1" ht="25.5">
      <c r="A7" s="49" t="s">
        <v>3</v>
      </c>
      <c r="B7" s="48" t="s">
        <v>84</v>
      </c>
      <c r="C7" s="69" t="s">
        <v>31</v>
      </c>
      <c r="D7" s="68"/>
      <c r="E7" s="68"/>
      <c r="F7" s="49"/>
      <c r="G7" s="28">
        <f>G33</f>
        <v>-32057.7</v>
      </c>
    </row>
    <row r="8" spans="1:7" s="9" customFormat="1" ht="12.75">
      <c r="A8" s="57" t="s">
        <v>119</v>
      </c>
      <c r="B8" s="48" t="s">
        <v>42</v>
      </c>
      <c r="C8" s="69" t="s">
        <v>31</v>
      </c>
      <c r="D8" s="68" t="s">
        <v>18</v>
      </c>
      <c r="E8" s="68"/>
      <c r="F8" s="49"/>
      <c r="G8" s="28">
        <f>G9</f>
        <v>-28220</v>
      </c>
    </row>
    <row r="9" spans="1:7" s="9" customFormat="1" ht="12.75">
      <c r="A9" s="57" t="s">
        <v>120</v>
      </c>
      <c r="B9" s="48" t="s">
        <v>48</v>
      </c>
      <c r="C9" s="69" t="s">
        <v>31</v>
      </c>
      <c r="D9" s="68" t="s">
        <v>38</v>
      </c>
      <c r="E9" s="68"/>
      <c r="F9" s="49"/>
      <c r="G9" s="28">
        <f>G10</f>
        <v>-28220</v>
      </c>
    </row>
    <row r="10" spans="1:7" s="10" customFormat="1" ht="38.25">
      <c r="A10" s="54" t="s">
        <v>121</v>
      </c>
      <c r="B10" s="31" t="s">
        <v>143</v>
      </c>
      <c r="C10" s="60" t="s">
        <v>31</v>
      </c>
      <c r="D10" s="61" t="s">
        <v>38</v>
      </c>
      <c r="E10" s="61" t="s">
        <v>87</v>
      </c>
      <c r="F10" s="51"/>
      <c r="G10" s="23">
        <f>G11</f>
        <v>-28220</v>
      </c>
    </row>
    <row r="11" spans="1:7" s="10" customFormat="1" ht="38.25">
      <c r="A11" s="54" t="s">
        <v>122</v>
      </c>
      <c r="B11" s="31" t="s">
        <v>116</v>
      </c>
      <c r="C11" s="60" t="s">
        <v>31</v>
      </c>
      <c r="D11" s="61" t="s">
        <v>38</v>
      </c>
      <c r="E11" s="61" t="s">
        <v>117</v>
      </c>
      <c r="F11" s="51"/>
      <c r="G11" s="23">
        <f>G12</f>
        <v>-28220</v>
      </c>
    </row>
    <row r="12" spans="1:7" s="10" customFormat="1" ht="15">
      <c r="A12" s="54" t="s">
        <v>123</v>
      </c>
      <c r="B12" s="31" t="s">
        <v>77</v>
      </c>
      <c r="C12" s="71">
        <v>982</v>
      </c>
      <c r="D12" s="71" t="s">
        <v>38</v>
      </c>
      <c r="E12" s="61" t="s">
        <v>117</v>
      </c>
      <c r="F12" s="51" t="s">
        <v>76</v>
      </c>
      <c r="G12" s="84">
        <v>-28220</v>
      </c>
    </row>
    <row r="13" spans="1:7" s="10" customFormat="1" ht="15">
      <c r="A13" s="57" t="s">
        <v>124</v>
      </c>
      <c r="B13" s="48" t="s">
        <v>111</v>
      </c>
      <c r="C13" s="72">
        <v>982</v>
      </c>
      <c r="D13" s="68" t="s">
        <v>112</v>
      </c>
      <c r="E13" s="72"/>
      <c r="F13" s="49"/>
      <c r="G13" s="28">
        <f>G14</f>
        <v>-300</v>
      </c>
    </row>
    <row r="14" spans="1:7" s="9" customFormat="1" ht="12.75">
      <c r="A14" s="57" t="s">
        <v>125</v>
      </c>
      <c r="B14" s="48" t="s">
        <v>114</v>
      </c>
      <c r="C14" s="69" t="s">
        <v>31</v>
      </c>
      <c r="D14" s="68" t="s">
        <v>113</v>
      </c>
      <c r="E14" s="72"/>
      <c r="F14" s="49"/>
      <c r="G14" s="28">
        <f>G15</f>
        <v>-300</v>
      </c>
    </row>
    <row r="15" spans="1:7" s="9" customFormat="1" ht="45.75" customHeight="1">
      <c r="A15" s="59" t="s">
        <v>126</v>
      </c>
      <c r="B15" s="56" t="s">
        <v>115</v>
      </c>
      <c r="C15" s="60" t="s">
        <v>31</v>
      </c>
      <c r="D15" s="61" t="s">
        <v>113</v>
      </c>
      <c r="E15" s="61" t="s">
        <v>118</v>
      </c>
      <c r="F15" s="55"/>
      <c r="G15" s="23">
        <f>G16</f>
        <v>-300</v>
      </c>
    </row>
    <row r="16" spans="1:7" s="9" customFormat="1" ht="33.75" customHeight="1">
      <c r="A16" s="54" t="s">
        <v>127</v>
      </c>
      <c r="B16" s="31" t="s">
        <v>77</v>
      </c>
      <c r="C16" s="60" t="s">
        <v>31</v>
      </c>
      <c r="D16" s="61" t="s">
        <v>113</v>
      </c>
      <c r="E16" s="61" t="s">
        <v>118</v>
      </c>
      <c r="F16" s="51">
        <v>200</v>
      </c>
      <c r="G16" s="23">
        <v>-300</v>
      </c>
    </row>
    <row r="17" spans="1:7" s="9" customFormat="1" ht="13.5" customHeight="1">
      <c r="A17" s="57" t="s">
        <v>124</v>
      </c>
      <c r="B17" s="48" t="s">
        <v>41</v>
      </c>
      <c r="C17" s="69" t="s">
        <v>31</v>
      </c>
      <c r="D17" s="68" t="s">
        <v>19</v>
      </c>
      <c r="E17" s="61"/>
      <c r="F17" s="51"/>
      <c r="G17" s="28">
        <f>G18</f>
        <v>-1849.5</v>
      </c>
    </row>
    <row r="18" spans="1:7" s="9" customFormat="1" ht="12.75">
      <c r="A18" s="57" t="s">
        <v>144</v>
      </c>
      <c r="B18" s="48" t="s">
        <v>62</v>
      </c>
      <c r="C18" s="69" t="s">
        <v>31</v>
      </c>
      <c r="D18" s="68" t="s">
        <v>63</v>
      </c>
      <c r="E18" s="72"/>
      <c r="F18" s="49"/>
      <c r="G18" s="28">
        <f>G23+G21+G19</f>
        <v>-1849.5</v>
      </c>
    </row>
    <row r="19" spans="1:7" s="9" customFormat="1" ht="27.75" customHeight="1">
      <c r="A19" s="59" t="s">
        <v>145</v>
      </c>
      <c r="B19" s="56" t="s">
        <v>109</v>
      </c>
      <c r="C19" s="60" t="s">
        <v>31</v>
      </c>
      <c r="D19" s="61" t="s">
        <v>63</v>
      </c>
      <c r="E19" s="61" t="s">
        <v>88</v>
      </c>
      <c r="F19" s="55"/>
      <c r="G19" s="23">
        <f>G20</f>
        <v>-666</v>
      </c>
    </row>
    <row r="20" spans="1:7" s="9" customFormat="1" ht="21" customHeight="1">
      <c r="A20" s="54" t="s">
        <v>146</v>
      </c>
      <c r="B20" s="31" t="s">
        <v>77</v>
      </c>
      <c r="C20" s="60" t="s">
        <v>31</v>
      </c>
      <c r="D20" s="61" t="s">
        <v>63</v>
      </c>
      <c r="E20" s="61" t="s">
        <v>88</v>
      </c>
      <c r="F20" s="51">
        <v>200</v>
      </c>
      <c r="G20" s="23">
        <v>-666</v>
      </c>
    </row>
    <row r="21" spans="1:7" s="9" customFormat="1" ht="38.25">
      <c r="A21" s="54" t="s">
        <v>147</v>
      </c>
      <c r="B21" s="31" t="s">
        <v>110</v>
      </c>
      <c r="C21" s="70">
        <v>982</v>
      </c>
      <c r="D21" s="61" t="s">
        <v>63</v>
      </c>
      <c r="E21" s="61" t="s">
        <v>89</v>
      </c>
      <c r="F21" s="51"/>
      <c r="G21" s="23">
        <f>G22</f>
        <v>-915</v>
      </c>
    </row>
    <row r="22" spans="1:7" s="9" customFormat="1" ht="12.75">
      <c r="A22" s="54" t="s">
        <v>148</v>
      </c>
      <c r="B22" s="31" t="s">
        <v>77</v>
      </c>
      <c r="C22" s="70">
        <v>982</v>
      </c>
      <c r="D22" s="61" t="s">
        <v>63</v>
      </c>
      <c r="E22" s="61" t="s">
        <v>89</v>
      </c>
      <c r="F22" s="51">
        <v>200</v>
      </c>
      <c r="G22" s="23">
        <v>-915</v>
      </c>
    </row>
    <row r="23" spans="1:7" s="9" customFormat="1" ht="76.5">
      <c r="A23" s="54" t="s">
        <v>149</v>
      </c>
      <c r="B23" s="31" t="s">
        <v>99</v>
      </c>
      <c r="C23" s="60" t="s">
        <v>31</v>
      </c>
      <c r="D23" s="61" t="s">
        <v>63</v>
      </c>
      <c r="E23" s="61" t="s">
        <v>100</v>
      </c>
      <c r="F23" s="51"/>
      <c r="G23" s="23">
        <f>G24</f>
        <v>-268.5</v>
      </c>
    </row>
    <row r="24" spans="1:7" s="9" customFormat="1" ht="12.75">
      <c r="A24" s="54" t="s">
        <v>150</v>
      </c>
      <c r="B24" s="31" t="s">
        <v>77</v>
      </c>
      <c r="C24" s="60" t="s">
        <v>31</v>
      </c>
      <c r="D24" s="61" t="s">
        <v>63</v>
      </c>
      <c r="E24" s="61" t="s">
        <v>100</v>
      </c>
      <c r="F24" s="51">
        <v>200</v>
      </c>
      <c r="G24" s="23">
        <v>-268.5</v>
      </c>
    </row>
    <row r="25" spans="1:7" s="9" customFormat="1" ht="12.75">
      <c r="A25" s="57" t="s">
        <v>128</v>
      </c>
      <c r="B25" s="48" t="s">
        <v>51</v>
      </c>
      <c r="C25" s="47">
        <v>982</v>
      </c>
      <c r="D25" s="68" t="s">
        <v>20</v>
      </c>
      <c r="E25" s="68"/>
      <c r="F25" s="49"/>
      <c r="G25" s="28">
        <f>G26</f>
        <v>-1688.2</v>
      </c>
    </row>
    <row r="26" spans="1:7" s="9" customFormat="1" ht="12.75">
      <c r="A26" s="57" t="s">
        <v>129</v>
      </c>
      <c r="B26" s="48" t="s">
        <v>21</v>
      </c>
      <c r="C26" s="47">
        <v>982</v>
      </c>
      <c r="D26" s="68" t="s">
        <v>22</v>
      </c>
      <c r="E26" s="68"/>
      <c r="F26" s="49"/>
      <c r="G26" s="28">
        <f>G27+G29+G31</f>
        <v>-1688.2</v>
      </c>
    </row>
    <row r="27" spans="1:7" s="9" customFormat="1" ht="38.25">
      <c r="A27" s="54" t="s">
        <v>130</v>
      </c>
      <c r="B27" s="31" t="s">
        <v>101</v>
      </c>
      <c r="C27" s="60" t="s">
        <v>31</v>
      </c>
      <c r="D27" s="61" t="s">
        <v>22</v>
      </c>
      <c r="E27" s="61" t="s">
        <v>90</v>
      </c>
      <c r="F27" s="51"/>
      <c r="G27" s="23">
        <f>G28</f>
        <v>-233.2</v>
      </c>
    </row>
    <row r="28" spans="1:7" s="9" customFormat="1" ht="12.75">
      <c r="A28" s="54" t="s">
        <v>131</v>
      </c>
      <c r="B28" s="31" t="s">
        <v>77</v>
      </c>
      <c r="C28" s="60" t="s">
        <v>31</v>
      </c>
      <c r="D28" s="61" t="s">
        <v>22</v>
      </c>
      <c r="E28" s="61" t="s">
        <v>90</v>
      </c>
      <c r="F28" s="51">
        <v>200</v>
      </c>
      <c r="G28" s="23">
        <v>-233.2</v>
      </c>
    </row>
    <row r="29" spans="1:7" s="9" customFormat="1" ht="25.5">
      <c r="A29" s="54" t="s">
        <v>132</v>
      </c>
      <c r="B29" s="31" t="s">
        <v>102</v>
      </c>
      <c r="C29" s="60" t="s">
        <v>31</v>
      </c>
      <c r="D29" s="61" t="s">
        <v>22</v>
      </c>
      <c r="E29" s="61" t="s">
        <v>91</v>
      </c>
      <c r="F29" s="51"/>
      <c r="G29" s="23">
        <f>G30</f>
        <v>-1190</v>
      </c>
    </row>
    <row r="30" spans="1:7" s="9" customFormat="1" ht="12.75">
      <c r="A30" s="54" t="s">
        <v>133</v>
      </c>
      <c r="B30" s="31" t="s">
        <v>77</v>
      </c>
      <c r="C30" s="60" t="s">
        <v>31</v>
      </c>
      <c r="D30" s="61" t="s">
        <v>22</v>
      </c>
      <c r="E30" s="61" t="s">
        <v>91</v>
      </c>
      <c r="F30" s="51">
        <v>200</v>
      </c>
      <c r="G30" s="23">
        <v>-1190</v>
      </c>
    </row>
    <row r="31" spans="1:7" s="9" customFormat="1" ht="76.5">
      <c r="A31" s="54" t="s">
        <v>134</v>
      </c>
      <c r="B31" s="31" t="s">
        <v>103</v>
      </c>
      <c r="C31" s="60" t="s">
        <v>31</v>
      </c>
      <c r="D31" s="61" t="s">
        <v>22</v>
      </c>
      <c r="E31" s="61" t="s">
        <v>95</v>
      </c>
      <c r="F31" s="51"/>
      <c r="G31" s="23">
        <f>G32</f>
        <v>-265</v>
      </c>
    </row>
    <row r="32" spans="1:7" s="9" customFormat="1" ht="25.5">
      <c r="A32" s="54" t="s">
        <v>135</v>
      </c>
      <c r="B32" s="62" t="s">
        <v>98</v>
      </c>
      <c r="C32" s="60" t="s">
        <v>31</v>
      </c>
      <c r="D32" s="61" t="s">
        <v>22</v>
      </c>
      <c r="E32" s="61" t="s">
        <v>95</v>
      </c>
      <c r="F32" s="51" t="s">
        <v>76</v>
      </c>
      <c r="G32" s="23">
        <v>-265</v>
      </c>
    </row>
    <row r="33" spans="1:7" s="11" customFormat="1" ht="15">
      <c r="A33" s="57"/>
      <c r="B33" s="48" t="s">
        <v>72</v>
      </c>
      <c r="C33" s="71"/>
      <c r="D33" s="73"/>
      <c r="E33" s="68"/>
      <c r="F33" s="49"/>
      <c r="G33" s="28">
        <f>G8+G13+G18+G25</f>
        <v>-32057.7</v>
      </c>
    </row>
    <row r="34" spans="1:7" s="11" customFormat="1" ht="15">
      <c r="A34" s="13"/>
      <c r="B34" s="12"/>
      <c r="C34" s="12"/>
      <c r="D34" s="12"/>
      <c r="E34" s="12"/>
      <c r="F34" s="12"/>
      <c r="G34" s="83"/>
    </row>
  </sheetData>
  <sheetProtection/>
  <mergeCells count="5">
    <mergeCell ref="A5:F5"/>
    <mergeCell ref="A1:G1"/>
    <mergeCell ref="A2:G2"/>
    <mergeCell ref="A4:G4"/>
    <mergeCell ref="B3:G3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2.75"/>
  <cols>
    <col min="1" max="1" width="6.125" style="13" customWidth="1"/>
    <col min="2" max="2" width="80.875" style="12" customWidth="1"/>
    <col min="3" max="3" width="13.00390625" style="12" customWidth="1"/>
    <col min="4" max="4" width="2.875" style="12" customWidth="1"/>
    <col min="5" max="5" width="12.75390625" style="12" customWidth="1"/>
    <col min="6" max="16384" width="9.125" style="8" customWidth="1"/>
  </cols>
  <sheetData>
    <row r="1" spans="1:5" ht="12.75">
      <c r="A1" s="90" t="s">
        <v>71</v>
      </c>
      <c r="B1" s="90"/>
      <c r="C1" s="90"/>
      <c r="D1" s="90"/>
      <c r="E1" s="90"/>
    </row>
    <row r="2" spans="1:5" ht="12.75" customHeight="1">
      <c r="A2" s="90" t="s">
        <v>163</v>
      </c>
      <c r="B2" s="90"/>
      <c r="C2" s="90"/>
      <c r="D2" s="90"/>
      <c r="E2" s="90"/>
    </row>
    <row r="3" spans="1:7" ht="13.5" customHeight="1">
      <c r="A3" s="87"/>
      <c r="B3" s="88"/>
      <c r="C3" s="88"/>
      <c r="D3" s="88"/>
      <c r="E3" s="88"/>
      <c r="F3" s="29"/>
      <c r="G3" s="29"/>
    </row>
    <row r="4" spans="1:5" ht="13.5" customHeight="1">
      <c r="A4" s="89"/>
      <c r="B4" s="89"/>
      <c r="C4" s="89"/>
      <c r="D4" s="89"/>
      <c r="E4" s="89"/>
    </row>
    <row r="5" spans="1:5" ht="12.75">
      <c r="A5" s="45"/>
      <c r="B5" s="45"/>
      <c r="C5" s="45" t="s">
        <v>74</v>
      </c>
      <c r="D5" s="45"/>
      <c r="E5" s="45"/>
    </row>
    <row r="6" spans="1:5" ht="30" customHeight="1">
      <c r="A6" s="103" t="s">
        <v>162</v>
      </c>
      <c r="B6" s="103"/>
      <c r="C6" s="103"/>
      <c r="D6" s="103"/>
      <c r="E6" s="103"/>
    </row>
    <row r="7" spans="1:5" ht="12.75">
      <c r="A7" s="102"/>
      <c r="B7" s="102"/>
      <c r="C7" s="102"/>
      <c r="D7" s="102"/>
      <c r="E7" s="102"/>
    </row>
    <row r="8" spans="1:5" ht="75" customHeight="1">
      <c r="A8" s="46" t="s">
        <v>0</v>
      </c>
      <c r="B8" s="77" t="s">
        <v>13</v>
      </c>
      <c r="C8" s="106" t="s">
        <v>9</v>
      </c>
      <c r="D8" s="106"/>
      <c r="E8" s="46" t="s">
        <v>105</v>
      </c>
    </row>
    <row r="9" spans="1:5" s="9" customFormat="1" ht="27" customHeight="1">
      <c r="A9" s="80" t="s">
        <v>2</v>
      </c>
      <c r="B9" s="81" t="s">
        <v>106</v>
      </c>
      <c r="C9" s="105"/>
      <c r="D9" s="105"/>
      <c r="E9" s="82">
        <f>E10+E12+E13</f>
        <v>-29643.2</v>
      </c>
    </row>
    <row r="10" spans="1:5" s="9" customFormat="1" ht="47.25" customHeight="1">
      <c r="A10" s="74" t="s">
        <v>7</v>
      </c>
      <c r="B10" s="77" t="str">
        <f>'Приложение № 4'!B10</f>
        <v>Расходы на реализацию муниципальной программы «Благоустройство внутриквартальных территорий внутригородского муниципального образования Санкт-Петербурга муниципальный округ Владимирский округ»</v>
      </c>
      <c r="C10" s="107" t="str">
        <f>'Приложение № 4'!E10</f>
        <v>05 0 00 10000</v>
      </c>
      <c r="D10" s="108"/>
      <c r="E10" s="23">
        <f>E11</f>
        <v>-28220</v>
      </c>
    </row>
    <row r="11" spans="1:5" s="10" customFormat="1" ht="42.75" customHeight="1">
      <c r="A11" s="74" t="s">
        <v>140</v>
      </c>
      <c r="B11" s="77" t="str">
        <f>'Приложение № 4'!B11</f>
        <v>Расходы на реализацию подпрограммы «Формирование комфортной городской среды на территории внутригородского муниципального образования Санкт-Петербурга муниципальный округ Владимирский округ»</v>
      </c>
      <c r="C11" s="107" t="str">
        <f>'Приложение № 4'!E12</f>
        <v>05 5 00 10000</v>
      </c>
      <c r="D11" s="108"/>
      <c r="E11" s="23">
        <f>'Приложение № 4'!G12</f>
        <v>-28220</v>
      </c>
    </row>
    <row r="12" spans="1:5" s="9" customFormat="1" ht="30.75" customHeight="1">
      <c r="A12" s="75" t="s">
        <v>10</v>
      </c>
      <c r="B12" s="78" t="str">
        <f>'Приложение № 4'!B27</f>
        <v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v>
      </c>
      <c r="C12" s="110" t="str">
        <f>'Приложение № 4'!E28</f>
        <v>10 0 00 10000</v>
      </c>
      <c r="D12" s="111"/>
      <c r="E12" s="23">
        <f>'Приложение № 4'!G28</f>
        <v>-233.2</v>
      </c>
    </row>
    <row r="13" spans="1:5" s="9" customFormat="1" ht="31.5" customHeight="1">
      <c r="A13" s="74" t="s">
        <v>66</v>
      </c>
      <c r="B13" s="77" t="str">
        <f>'Приложение № 4'!B29</f>
        <v>Расходы на реализацию муниципальной программы «Организация и проведение досуговых мероприятий для жителей муниципального образования»</v>
      </c>
      <c r="C13" s="107" t="str">
        <f>'Приложение № 4'!E30</f>
        <v>11 0 00 10000</v>
      </c>
      <c r="D13" s="108"/>
      <c r="E13" s="23">
        <v>-1190</v>
      </c>
    </row>
    <row r="14" spans="1:5" s="9" customFormat="1" ht="25.5" customHeight="1">
      <c r="A14" s="80" t="s">
        <v>3</v>
      </c>
      <c r="B14" s="81" t="s">
        <v>107</v>
      </c>
      <c r="C14" s="105"/>
      <c r="D14" s="105"/>
      <c r="E14" s="82">
        <f>SUM(E15:E19)</f>
        <v>-2414.5</v>
      </c>
    </row>
    <row r="15" spans="1:5" s="10" customFormat="1" ht="26.25" customHeight="1">
      <c r="A15" s="74" t="s">
        <v>108</v>
      </c>
      <c r="B15" s="77" t="str">
        <f>'Приложение № 4'!B19</f>
        <v>Расходы на реализацию ведомственной целевой программы «Военно-патриотическое воспитание граждан»</v>
      </c>
      <c r="C15" s="107" t="str">
        <f>'Приложение № 4'!E20</f>
        <v>06 0 00 10000</v>
      </c>
      <c r="D15" s="108"/>
      <c r="E15" s="23">
        <f>'Приложение № 4'!G20</f>
        <v>-666</v>
      </c>
    </row>
    <row r="16" spans="1:5" s="9" customFormat="1" ht="31.5" customHeight="1">
      <c r="A16" s="74" t="s">
        <v>141</v>
      </c>
      <c r="B16" s="77" t="str">
        <f>'Приложение № 4'!B21</f>
        <v>Расходы на реализацию ведомственной целевой программы «Участие в реализации мер по профилактике дорожно-транспортного травматизма на территории муниципального образования»</v>
      </c>
      <c r="C16" s="107" t="s">
        <v>89</v>
      </c>
      <c r="D16" s="108"/>
      <c r="E16" s="23">
        <f>'Приложение № 4'!G22</f>
        <v>-915</v>
      </c>
    </row>
    <row r="17" spans="1:5" s="9" customFormat="1" ht="75" customHeight="1">
      <c r="A17" s="74" t="s">
        <v>124</v>
      </c>
      <c r="B17" s="77" t="str">
        <f>'Приложение № 4'!B31</f>
        <v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v>
      </c>
      <c r="C17" s="107" t="str">
        <f>'Приложение № 4'!E32</f>
        <v>13 0 00 10000</v>
      </c>
      <c r="D17" s="108"/>
      <c r="E17" s="23">
        <f>'Приложение № 4'!G32</f>
        <v>-265</v>
      </c>
    </row>
    <row r="18" spans="1:5" s="9" customFormat="1" ht="87" customHeight="1">
      <c r="A18" s="74" t="s">
        <v>136</v>
      </c>
      <c r="B18" s="77" t="str">
        <f>'Приложение № 4'!B23</f>
        <v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образования.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образования»</v>
      </c>
      <c r="C18" s="107" t="str">
        <f>'Приложение № 4'!E24</f>
        <v>16 0 00 10000</v>
      </c>
      <c r="D18" s="108"/>
      <c r="E18" s="23">
        <f>'Приложение № 4'!G24</f>
        <v>-268.5</v>
      </c>
    </row>
    <row r="19" spans="1:5" s="9" customFormat="1" ht="45.75" customHeight="1">
      <c r="A19" s="74" t="s">
        <v>137</v>
      </c>
      <c r="B19" s="77" t="str">
        <f>'Приложение № 4'!B15</f>
        <v>Расходы на реализацию ведомственной целевой программы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отходами»</v>
      </c>
      <c r="C19" s="107" t="s">
        <v>142</v>
      </c>
      <c r="D19" s="108"/>
      <c r="E19" s="23">
        <f>'Приложение № 4'!G16</f>
        <v>-300</v>
      </c>
    </row>
    <row r="20" spans="1:5" s="11" customFormat="1" ht="15">
      <c r="A20" s="76"/>
      <c r="B20" s="79" t="s">
        <v>72</v>
      </c>
      <c r="C20" s="109"/>
      <c r="D20" s="109"/>
      <c r="E20" s="28">
        <f>E9+E14</f>
        <v>-32057.7</v>
      </c>
    </row>
    <row r="21" spans="1:5" s="9" customFormat="1" ht="15">
      <c r="A21" s="13"/>
      <c r="B21" s="12"/>
      <c r="C21" s="12"/>
      <c r="D21" s="12"/>
      <c r="E21" s="12"/>
    </row>
    <row r="22" spans="1:5" s="9" customFormat="1" ht="78.75" customHeight="1">
      <c r="A22" s="13"/>
      <c r="B22" s="12"/>
      <c r="C22" s="12"/>
      <c r="D22" s="12"/>
      <c r="E22" s="12"/>
    </row>
    <row r="23" spans="1:5" s="9" customFormat="1" ht="15">
      <c r="A23" s="13"/>
      <c r="B23" s="12"/>
      <c r="C23" s="12"/>
      <c r="D23" s="12"/>
      <c r="E23" s="12"/>
    </row>
    <row r="24" spans="1:5" s="9" customFormat="1" ht="15">
      <c r="A24" s="13"/>
      <c r="B24" s="12"/>
      <c r="C24" s="12"/>
      <c r="D24" s="12"/>
      <c r="E24" s="12"/>
    </row>
    <row r="25" spans="1:5" s="9" customFormat="1" ht="15">
      <c r="A25" s="13"/>
      <c r="B25" s="12"/>
      <c r="C25" s="12"/>
      <c r="D25" s="12"/>
      <c r="E25" s="12"/>
    </row>
    <row r="26" spans="1:5" s="9" customFormat="1" ht="15">
      <c r="A26" s="13"/>
      <c r="B26" s="12"/>
      <c r="C26" s="12"/>
      <c r="D26" s="12"/>
      <c r="E26" s="12"/>
    </row>
    <row r="27" spans="1:5" s="9" customFormat="1" ht="15">
      <c r="A27" s="13"/>
      <c r="B27" s="12"/>
      <c r="C27" s="12"/>
      <c r="D27" s="12"/>
      <c r="E27" s="12"/>
    </row>
  </sheetData>
  <sheetProtection/>
  <mergeCells count="19">
    <mergeCell ref="C17:D17"/>
    <mergeCell ref="C20:D20"/>
    <mergeCell ref="C11:D11"/>
    <mergeCell ref="C15:D15"/>
    <mergeCell ref="C12:D12"/>
    <mergeCell ref="C13:D13"/>
    <mergeCell ref="C16:D16"/>
    <mergeCell ref="C19:D19"/>
    <mergeCell ref="C18:D18"/>
    <mergeCell ref="C14:D14"/>
    <mergeCell ref="A1:E1"/>
    <mergeCell ref="A2:E2"/>
    <mergeCell ref="A6:E6"/>
    <mergeCell ref="A7:E7"/>
    <mergeCell ref="C8:D8"/>
    <mergeCell ref="C9:D9"/>
    <mergeCell ref="A3:E3"/>
    <mergeCell ref="A4:E4"/>
    <mergeCell ref="C10:D10"/>
  </mergeCells>
  <printOptions/>
  <pageMargins left="0.5905511811023623" right="0.1968503937007874" top="0.7480314960629921" bottom="0.7480314960629921" header="0.1574803149606299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Пользователь</cp:lastModifiedBy>
  <cp:lastPrinted>2020-09-16T04:16:54Z</cp:lastPrinted>
  <dcterms:created xsi:type="dcterms:W3CDTF">2004-01-09T12:13:45Z</dcterms:created>
  <dcterms:modified xsi:type="dcterms:W3CDTF">2020-09-21T09:52:06Z</dcterms:modified>
  <cp:category/>
  <cp:version/>
  <cp:contentType/>
  <cp:contentStatus/>
</cp:coreProperties>
</file>