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доходы" sheetId="1" r:id="rId1"/>
    <sheet name="расходы" sheetId="2" r:id="rId2"/>
    <sheet name="источники" sheetId="3" r:id="rId3"/>
    <sheet name="Отчет о служащих МС, МА" sheetId="4" r:id="rId4"/>
    <sheet name="Отчет о служащих МИАС, АСЭР" sheetId="5" r:id="rId5"/>
  </sheets>
  <definedNames/>
  <calcPr fullCalcOnLoad="1"/>
</workbook>
</file>

<file path=xl/sharedStrings.xml><?xml version="1.0" encoding="utf-8"?>
<sst xmlns="http://schemas.openxmlformats.org/spreadsheetml/2006/main" count="90" uniqueCount="71">
  <si>
    <t>Источники доходов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</si>
  <si>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</si>
  <si>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</si>
  <si>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</si>
  <si>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Наименование статей</t>
  </si>
  <si>
    <t>Код раздела и подраздела</t>
  </si>
  <si>
    <t>0100</t>
  </si>
  <si>
    <t>0300</t>
  </si>
  <si>
    <t>0500</t>
  </si>
  <si>
    <t>0700</t>
  </si>
  <si>
    <t>0800</t>
  </si>
  <si>
    <t>1000</t>
  </si>
  <si>
    <t xml:space="preserve">ИТОГО РАСХОДОВ </t>
  </si>
  <si>
    <t>Наименование</t>
  </si>
  <si>
    <t xml:space="preserve">Увеличение остатков средств бюджета </t>
  </si>
  <si>
    <t>Уменьшение остатков средств бюджета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</si>
  <si>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</si>
  <si>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</si>
  <si>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</si>
  <si>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</si>
  <si>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</si>
  <si>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</si>
  <si>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ИТОГО:</t>
  </si>
  <si>
    <t>Изменение отстатков средств на счетах по учету средств бюджета</t>
  </si>
  <si>
    <t>%</t>
  </si>
  <si>
    <t>исполнения</t>
  </si>
  <si>
    <t>Сумма, тыс. руб.</t>
  </si>
  <si>
    <t>Итого за год, тыс.руб.</t>
  </si>
  <si>
    <t>Итого источников финансирования  дефицита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</si>
  <si>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</si>
  <si>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</si>
  <si>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</si>
  <si>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</si>
  <si>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1100</t>
  </si>
  <si>
    <t>Безвозмездные поступления</t>
  </si>
  <si>
    <t>% исполнения</t>
  </si>
  <si>
    <t>муниципальное образование муниципальный округ Владимирский округ</t>
  </si>
  <si>
    <t>Штрафы, санкции, возмещение ущерба</t>
  </si>
  <si>
    <t>Прочие неналоговые доходы</t>
  </si>
  <si>
    <t>НАЦИОНАЛЬНАЯ ЭКОНОМИКА</t>
  </si>
  <si>
    <t>0400</t>
  </si>
  <si>
    <t>Отчет о содержании муниципальных служащих</t>
  </si>
  <si>
    <t xml:space="preserve">муниципального образования </t>
  </si>
  <si>
    <t>муниципальный округ Владимирский округ</t>
  </si>
  <si>
    <t xml:space="preserve">       численность, чел.</t>
  </si>
  <si>
    <t>денежное содержание, тыс. руб.</t>
  </si>
  <si>
    <t>по штатному</t>
  </si>
  <si>
    <t>замещено</t>
  </si>
  <si>
    <t>запланировано</t>
  </si>
  <si>
    <t>использовано</t>
  </si>
  <si>
    <t>расписанию</t>
  </si>
  <si>
    <t>фактически</t>
  </si>
  <si>
    <t>на год</t>
  </si>
  <si>
    <t>Муниципальный Совет</t>
  </si>
  <si>
    <t>Местная Администрация</t>
  </si>
  <si>
    <t>Итого по МО</t>
  </si>
  <si>
    <t>Главный бухгалтер</t>
  </si>
  <si>
    <t>Лабутина М.М.</t>
  </si>
  <si>
    <t>Отчет о содержании сотрудников казенных учреждений</t>
  </si>
  <si>
    <t>по СПб МУ МИАС и СПб МУ АСЭР</t>
  </si>
  <si>
    <t>СПб МУ АСЭР</t>
  </si>
  <si>
    <t>СПб МУ МИАС</t>
  </si>
  <si>
    <t>Корман С.В.</t>
  </si>
  <si>
    <t xml:space="preserve"> </t>
  </si>
  <si>
    <t>Илюхина Т.Ю.</t>
  </si>
  <si>
    <t>Исполнение бюджета по доходам за 12 месяцев 2016 года</t>
  </si>
  <si>
    <t>Исполнено за 12 мес. 2016 г.</t>
  </si>
  <si>
    <t>Исполнение бюджета по расходам за 12 месяцев 2016 года</t>
  </si>
  <si>
    <t xml:space="preserve"> Источники финансирования дефицита бюджета за 12 месяцев  2016 года</t>
  </si>
  <si>
    <t>за  12 месяцев 2016 года</t>
  </si>
  <si>
    <t xml:space="preserve">                         за 12 месяцев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</si>
</sst>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wrapText="1"/>
    </xf>
    <xf numFmtId="168" fontId="5" fillId="0" borderId="10" xfId="0" applyNumberFormat="1" applyFont="1" applyBorder="1" applyAlignment="1">
      <alignment horizontal="right"/>
    </xf>
    <xf numFmtId="0" fontId="11" fillId="0" borderId="0" xfId="53" applyFont="1">
      <alignment/>
      <protection/>
    </xf>
    <xf numFmtId="0" fontId="5" fillId="0" borderId="0" xfId="53">
      <alignment/>
      <protection/>
    </xf>
    <xf numFmtId="0" fontId="12" fillId="0" borderId="13" xfId="53" applyFont="1" applyBorder="1" applyAlignment="1">
      <alignment horizontal="left"/>
      <protection/>
    </xf>
    <xf numFmtId="0" fontId="12" fillId="0" borderId="14" xfId="53" applyFont="1" applyBorder="1">
      <alignment/>
      <protection/>
    </xf>
    <xf numFmtId="0" fontId="12" fillId="0" borderId="15" xfId="53" applyFont="1" applyBorder="1">
      <alignment/>
      <protection/>
    </xf>
    <xf numFmtId="0" fontId="12" fillId="0" borderId="16" xfId="53" applyFont="1" applyBorder="1">
      <alignment/>
      <protection/>
    </xf>
    <xf numFmtId="0" fontId="12" fillId="0" borderId="17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5" fillId="0" borderId="13" xfId="53" applyBorder="1">
      <alignment/>
      <protection/>
    </xf>
    <xf numFmtId="0" fontId="5" fillId="0" borderId="19" xfId="53" applyBorder="1">
      <alignment/>
      <protection/>
    </xf>
    <xf numFmtId="0" fontId="5" fillId="0" borderId="14" xfId="53" applyBorder="1">
      <alignment/>
      <protection/>
    </xf>
    <xf numFmtId="0" fontId="13" fillId="0" borderId="15" xfId="53" applyFont="1" applyBorder="1">
      <alignment/>
      <protection/>
    </xf>
    <xf numFmtId="0" fontId="13" fillId="0" borderId="20" xfId="53" applyFont="1" applyBorder="1">
      <alignment/>
      <protection/>
    </xf>
    <xf numFmtId="0" fontId="5" fillId="0" borderId="20" xfId="53" applyBorder="1">
      <alignment/>
      <protection/>
    </xf>
    <xf numFmtId="0" fontId="5" fillId="0" borderId="16" xfId="53" applyBorder="1">
      <alignment/>
      <protection/>
    </xf>
    <xf numFmtId="0" fontId="5" fillId="0" borderId="17" xfId="53" applyBorder="1">
      <alignment/>
      <protection/>
    </xf>
    <xf numFmtId="168" fontId="5" fillId="0" borderId="17" xfId="53" applyNumberFormat="1" applyBorder="1">
      <alignment/>
      <protection/>
    </xf>
    <xf numFmtId="0" fontId="5" fillId="0" borderId="18" xfId="53" applyBorder="1" applyAlignment="1">
      <alignment horizontal="center"/>
      <protection/>
    </xf>
    <xf numFmtId="0" fontId="5" fillId="0" borderId="13" xfId="53" applyBorder="1" applyAlignment="1">
      <alignment horizontal="center"/>
      <protection/>
    </xf>
    <xf numFmtId="0" fontId="5" fillId="0" borderId="19" xfId="53" applyBorder="1" applyAlignment="1">
      <alignment horizontal="center"/>
      <protection/>
    </xf>
    <xf numFmtId="0" fontId="13" fillId="0" borderId="15" xfId="53" applyFont="1" applyBorder="1" applyAlignment="1">
      <alignment horizontal="left"/>
      <protection/>
    </xf>
    <xf numFmtId="0" fontId="13" fillId="0" borderId="20" xfId="53" applyFont="1" applyBorder="1" applyAlignment="1">
      <alignment horizontal="center"/>
      <protection/>
    </xf>
    <xf numFmtId="0" fontId="5" fillId="0" borderId="17" xfId="53" applyBorder="1" applyAlignment="1">
      <alignment horizontal="center"/>
      <protection/>
    </xf>
    <xf numFmtId="0" fontId="13" fillId="0" borderId="15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5" fillId="0" borderId="0" xfId="53" applyBorder="1" applyAlignment="1">
      <alignment horizontal="center"/>
      <protection/>
    </xf>
    <xf numFmtId="0" fontId="14" fillId="0" borderId="0" xfId="53" applyFont="1" applyBorder="1">
      <alignment/>
      <protection/>
    </xf>
    <xf numFmtId="0" fontId="12" fillId="0" borderId="15" xfId="53" applyFont="1" applyBorder="1">
      <alignment/>
      <protection/>
    </xf>
    <xf numFmtId="0" fontId="12" fillId="0" borderId="15" xfId="53" applyFont="1" applyBorder="1" applyAlignment="1">
      <alignment horizontal="left"/>
      <protection/>
    </xf>
    <xf numFmtId="0" fontId="5" fillId="0" borderId="0" xfId="53" applyBorder="1">
      <alignment/>
      <protection/>
    </xf>
    <xf numFmtId="0" fontId="5" fillId="0" borderId="21" xfId="53" applyBorder="1" applyAlignment="1">
      <alignment horizontal="center"/>
      <protection/>
    </xf>
    <xf numFmtId="168" fontId="5" fillId="0" borderId="0" xfId="53" applyNumberFormat="1" applyBorder="1" applyAlignment="1">
      <alignment horizontal="center"/>
      <protection/>
    </xf>
    <xf numFmtId="176" fontId="8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wrapText="1"/>
    </xf>
    <xf numFmtId="176" fontId="5" fillId="0" borderId="18" xfId="53" applyNumberFormat="1" applyBorder="1" applyAlignment="1">
      <alignment horizontal="center"/>
      <protection/>
    </xf>
    <xf numFmtId="176" fontId="5" fillId="0" borderId="20" xfId="53" applyNumberFormat="1" applyBorder="1" applyAlignment="1">
      <alignment horizontal="center"/>
      <protection/>
    </xf>
    <xf numFmtId="176" fontId="5" fillId="0" borderId="16" xfId="53" applyNumberFormat="1" applyBorder="1" applyAlignment="1">
      <alignment horizontal="center"/>
      <protection/>
    </xf>
    <xf numFmtId="176" fontId="5" fillId="0" borderId="17" xfId="53" applyNumberFormat="1" applyBorder="1" applyAlignment="1">
      <alignment horizontal="center"/>
      <protection/>
    </xf>
    <xf numFmtId="4" fontId="5" fillId="0" borderId="21" xfId="53" applyNumberFormat="1" applyBorder="1" applyAlignment="1">
      <alignment horizontal="center"/>
      <protection/>
    </xf>
    <xf numFmtId="176" fontId="5" fillId="0" borderId="17" xfId="53" applyNumberFormat="1" applyBorder="1">
      <alignment/>
      <protection/>
    </xf>
    <xf numFmtId="176" fontId="5" fillId="0" borderId="18" xfId="53" applyNumberFormat="1" applyFill="1" applyBorder="1" applyAlignment="1">
      <alignment horizontal="center"/>
      <protection/>
    </xf>
    <xf numFmtId="176" fontId="5" fillId="0" borderId="19" xfId="53" applyNumberFormat="1" applyBorder="1" applyAlignment="1">
      <alignment horizontal="center"/>
      <protection/>
    </xf>
    <xf numFmtId="176" fontId="5" fillId="0" borderId="14" xfId="53" applyNumberFormat="1" applyBorder="1" applyAlignment="1">
      <alignment horizontal="center"/>
      <protection/>
    </xf>
    <xf numFmtId="176" fontId="8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5" fillId="0" borderId="0" xfId="53" applyFont="1">
      <alignment/>
      <protection/>
    </xf>
    <xf numFmtId="176" fontId="5" fillId="0" borderId="0" xfId="53" applyNumberFormat="1" applyBorder="1" applyAlignment="1">
      <alignment horizontal="center"/>
      <protection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33" borderId="10" xfId="0" applyNumberFormat="1" applyFont="1" applyFill="1" applyBorder="1" applyAlignment="1">
      <alignment horizontal="center" wrapText="1"/>
    </xf>
    <xf numFmtId="176" fontId="8" fillId="33" borderId="10" xfId="0" applyNumberFormat="1" applyFont="1" applyFill="1" applyBorder="1" applyAlignment="1">
      <alignment horizontal="right" wrapText="1"/>
    </xf>
    <xf numFmtId="176" fontId="8" fillId="33" borderId="10" xfId="0" applyNumberFormat="1" applyFont="1" applyFill="1" applyBorder="1" applyAlignment="1">
      <alignment horizontal="center"/>
    </xf>
    <xf numFmtId="176" fontId="8" fillId="33" borderId="10" xfId="0" applyNumberFormat="1" applyFont="1" applyFill="1" applyBorder="1" applyAlignment="1">
      <alignment/>
    </xf>
    <xf numFmtId="176" fontId="8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0.875" style="0" customWidth="1"/>
    <col min="2" max="2" width="11.625" style="0" customWidth="1"/>
    <col min="3" max="3" width="12.375" style="0" customWidth="1"/>
    <col min="4" max="4" width="10.625" style="0" customWidth="1"/>
  </cols>
  <sheetData>
    <row r="1" spans="1:4" ht="12.75">
      <c r="A1" s="66" t="s">
        <v>65</v>
      </c>
      <c r="B1" s="66"/>
      <c r="C1" s="66"/>
      <c r="D1" s="66"/>
    </row>
    <row r="2" spans="1:4" ht="12.75">
      <c r="A2" s="66" t="s">
        <v>36</v>
      </c>
      <c r="B2" s="66"/>
      <c r="C2" s="66"/>
      <c r="D2" s="66"/>
    </row>
    <row r="3" spans="1:3" ht="14.25" customHeight="1">
      <c r="A3" s="67"/>
      <c r="B3" s="67"/>
      <c r="C3" s="67"/>
    </row>
    <row r="4" spans="1:4" ht="17.25" customHeight="1">
      <c r="A4" s="68" t="s">
        <v>0</v>
      </c>
      <c r="B4" s="69" t="s">
        <v>27</v>
      </c>
      <c r="C4" s="64" t="s">
        <v>66</v>
      </c>
      <c r="D4" s="64" t="s">
        <v>35</v>
      </c>
    </row>
    <row r="5" spans="1:4" ht="18" customHeight="1">
      <c r="A5" s="68"/>
      <c r="B5" s="69"/>
      <c r="C5" s="65"/>
      <c r="D5" s="65"/>
    </row>
    <row r="6" spans="1:4" ht="18" customHeight="1">
      <c r="A6" s="9" t="s">
        <v>1</v>
      </c>
      <c r="B6" s="48">
        <v>80763.8</v>
      </c>
      <c r="C6" s="49">
        <v>90593.5</v>
      </c>
      <c r="D6" s="48">
        <f>C6/B6%</f>
        <v>112.17092311159207</v>
      </c>
    </row>
    <row r="7" spans="1:4" ht="18" customHeight="1">
      <c r="A7" s="9" t="s">
        <v>2</v>
      </c>
      <c r="B7" s="48">
        <v>29000</v>
      </c>
      <c r="C7" s="49">
        <v>34284</v>
      </c>
      <c r="D7" s="48">
        <f aca="true" t="shared" si="0" ref="D7:D13">C7/B7%</f>
        <v>118.22068965517241</v>
      </c>
    </row>
    <row r="8" spans="1:4" ht="32.25" customHeight="1">
      <c r="A8" s="9" t="s">
        <v>3</v>
      </c>
      <c r="B8" s="48">
        <v>1</v>
      </c>
      <c r="C8" s="49">
        <v>0.2</v>
      </c>
      <c r="D8" s="48">
        <f t="shared" si="0"/>
        <v>20</v>
      </c>
    </row>
    <row r="9" spans="1:4" ht="32.25" customHeight="1">
      <c r="A9" s="9" t="s">
        <v>16</v>
      </c>
      <c r="B9" s="48">
        <v>157.4</v>
      </c>
      <c r="C9" s="48">
        <v>156.4</v>
      </c>
      <c r="D9" s="48">
        <f t="shared" si="0"/>
        <v>99.36467598475222</v>
      </c>
    </row>
    <row r="10" spans="1:4" ht="26.25" customHeight="1">
      <c r="A10" s="9" t="s">
        <v>37</v>
      </c>
      <c r="B10" s="48">
        <v>6076.6</v>
      </c>
      <c r="C10" s="49">
        <v>6781.5</v>
      </c>
      <c r="D10" s="48">
        <f t="shared" si="0"/>
        <v>111.60023697462395</v>
      </c>
    </row>
    <row r="11" spans="1:4" ht="26.25" customHeight="1">
      <c r="A11" s="9" t="s">
        <v>38</v>
      </c>
      <c r="B11" s="48">
        <v>1.2</v>
      </c>
      <c r="C11" s="49">
        <v>1.2</v>
      </c>
      <c r="D11" s="48">
        <f t="shared" si="0"/>
        <v>100</v>
      </c>
    </row>
    <row r="12" spans="1:4" ht="21.75" customHeight="1">
      <c r="A12" s="9" t="s">
        <v>34</v>
      </c>
      <c r="B12" s="48">
        <v>20890.8</v>
      </c>
      <c r="C12" s="49">
        <v>20525.7</v>
      </c>
      <c r="D12" s="48">
        <f t="shared" si="0"/>
        <v>98.25234074329371</v>
      </c>
    </row>
    <row r="13" spans="1:4" ht="24.75" customHeight="1">
      <c r="A13" s="8" t="s">
        <v>22</v>
      </c>
      <c r="B13" s="50">
        <f>SUM(B6:B12)</f>
        <v>136890.8</v>
      </c>
      <c r="C13" s="50">
        <f>SUM(C6:C12)</f>
        <v>152342.5</v>
      </c>
      <c r="D13" s="48">
        <f t="shared" si="0"/>
        <v>111.2876102703761</v>
      </c>
    </row>
  </sheetData>
  <sheetProtection/>
  <mergeCells count="7">
    <mergeCell ref="D4:D5"/>
    <mergeCell ref="A1:D1"/>
    <mergeCell ref="A2:D2"/>
    <mergeCell ref="A3:C3"/>
    <mergeCell ref="A4:A5"/>
    <mergeCell ref="B4:B5"/>
    <mergeCell ref="C4:C5"/>
  </mergeCells>
  <printOptions/>
  <pageMargins left="0.27" right="0.26" top="0.23" bottom="0.26" header="0.21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0.375" style="0" customWidth="1"/>
    <col min="2" max="2" width="13.00390625" style="2" customWidth="1"/>
    <col min="3" max="3" width="10.375" style="3" customWidth="1"/>
    <col min="4" max="4" width="11.375" style="0" customWidth="1"/>
    <col min="5" max="5" width="11.875" style="0" customWidth="1"/>
  </cols>
  <sheetData>
    <row r="1" spans="1:5" ht="20.25" customHeight="1">
      <c r="A1" s="66" t="s">
        <v>67</v>
      </c>
      <c r="B1" s="66"/>
      <c r="C1" s="66"/>
      <c r="D1" s="66"/>
      <c r="E1" s="66"/>
    </row>
    <row r="2" spans="1:5" ht="17.25" customHeight="1">
      <c r="A2" s="66" t="s">
        <v>36</v>
      </c>
      <c r="B2" s="66"/>
      <c r="C2" s="66"/>
      <c r="D2" s="66"/>
      <c r="E2" s="66"/>
    </row>
    <row r="3" spans="1:3" ht="12.75">
      <c r="A3" s="72"/>
      <c r="B3" s="72"/>
      <c r="C3" s="72"/>
    </row>
    <row r="4" spans="1:5" s="6" customFormat="1" ht="11.25" customHeight="1">
      <c r="A4" s="73" t="s">
        <v>4</v>
      </c>
      <c r="B4" s="74" t="s">
        <v>5</v>
      </c>
      <c r="C4" s="74" t="s">
        <v>26</v>
      </c>
      <c r="D4" s="64" t="s">
        <v>66</v>
      </c>
      <c r="E4" s="70" t="s">
        <v>35</v>
      </c>
    </row>
    <row r="5" spans="1:5" s="6" customFormat="1" ht="24" customHeight="1">
      <c r="A5" s="73"/>
      <c r="B5" s="74"/>
      <c r="C5" s="74"/>
      <c r="D5" s="65"/>
      <c r="E5" s="71"/>
    </row>
    <row r="6" spans="1:5" s="1" customFormat="1" ht="22.5" customHeight="1">
      <c r="A6" s="80" t="s">
        <v>17</v>
      </c>
      <c r="B6" s="81" t="s">
        <v>6</v>
      </c>
      <c r="C6" s="84">
        <v>57099.1</v>
      </c>
      <c r="D6" s="85">
        <v>53880</v>
      </c>
      <c r="E6" s="85">
        <v>94.36225789898616</v>
      </c>
    </row>
    <row r="7" spans="1:5" s="1" customFormat="1" ht="27.75" customHeight="1">
      <c r="A7" s="78" t="s">
        <v>18</v>
      </c>
      <c r="B7" s="81" t="s">
        <v>7</v>
      </c>
      <c r="C7" s="86">
        <v>367.1</v>
      </c>
      <c r="D7" s="87">
        <v>350</v>
      </c>
      <c r="E7" s="85">
        <v>95.34186870062652</v>
      </c>
    </row>
    <row r="8" spans="1:5" s="1" customFormat="1" ht="15" customHeight="1">
      <c r="A8" s="78" t="s">
        <v>39</v>
      </c>
      <c r="B8" s="81" t="s">
        <v>40</v>
      </c>
      <c r="C8" s="86">
        <v>625.9</v>
      </c>
      <c r="D8" s="87">
        <v>603.9</v>
      </c>
      <c r="E8" s="85">
        <v>96.48506151142355</v>
      </c>
    </row>
    <row r="9" spans="1:5" s="7" customFormat="1" ht="19.5" customHeight="1">
      <c r="A9" s="78" t="s">
        <v>19</v>
      </c>
      <c r="B9" s="81" t="s">
        <v>8</v>
      </c>
      <c r="C9" s="86">
        <v>45651.3</v>
      </c>
      <c r="D9" s="87">
        <v>44992.4</v>
      </c>
      <c r="E9" s="85">
        <v>98.55666760858945</v>
      </c>
    </row>
    <row r="10" spans="1:5" s="1" customFormat="1" ht="16.5" customHeight="1">
      <c r="A10" s="78" t="s">
        <v>20</v>
      </c>
      <c r="B10" s="81" t="s">
        <v>9</v>
      </c>
      <c r="C10" s="86">
        <v>1742.3</v>
      </c>
      <c r="D10" s="87">
        <v>1374.5</v>
      </c>
      <c r="E10" s="85">
        <v>78.88997302416347</v>
      </c>
    </row>
    <row r="11" spans="1:5" s="1" customFormat="1" ht="18" customHeight="1">
      <c r="A11" s="78" t="s">
        <v>29</v>
      </c>
      <c r="B11" s="81" t="s">
        <v>10</v>
      </c>
      <c r="C11" s="86">
        <v>5726.4</v>
      </c>
      <c r="D11" s="87">
        <v>5652.1</v>
      </c>
      <c r="E11" s="85">
        <v>98.70250069851916</v>
      </c>
    </row>
    <row r="12" spans="1:5" s="7" customFormat="1" ht="20.25" customHeight="1">
      <c r="A12" s="78" t="s">
        <v>21</v>
      </c>
      <c r="B12" s="81" t="s">
        <v>11</v>
      </c>
      <c r="C12" s="86">
        <v>19849.1</v>
      </c>
      <c r="D12" s="87">
        <v>19266.8</v>
      </c>
      <c r="E12" s="85">
        <v>97.06636572942854</v>
      </c>
    </row>
    <row r="13" spans="1:5" s="7" customFormat="1" ht="16.5" customHeight="1">
      <c r="A13" s="78" t="s">
        <v>30</v>
      </c>
      <c r="B13" s="81" t="s">
        <v>33</v>
      </c>
      <c r="C13" s="86">
        <v>5818.7</v>
      </c>
      <c r="D13" s="87">
        <v>5499.1</v>
      </c>
      <c r="E13" s="85">
        <v>94.50736418787703</v>
      </c>
    </row>
    <row r="14" spans="1:5" s="7" customFormat="1" ht="16.5" customHeight="1">
      <c r="A14" s="80" t="s">
        <v>31</v>
      </c>
      <c r="B14" s="81" t="s">
        <v>32</v>
      </c>
      <c r="C14" s="86">
        <v>698</v>
      </c>
      <c r="D14" s="87">
        <v>668</v>
      </c>
      <c r="E14" s="85">
        <v>95.70200573065902</v>
      </c>
    </row>
    <row r="15" spans="1:5" ht="21" customHeight="1">
      <c r="A15" s="79" t="s">
        <v>12</v>
      </c>
      <c r="B15" s="82"/>
      <c r="C15" s="88">
        <v>137577.9</v>
      </c>
      <c r="D15" s="83">
        <v>132286.80000000002</v>
      </c>
      <c r="E15" s="85">
        <v>96.15410614640871</v>
      </c>
    </row>
    <row r="27" ht="12.75">
      <c r="B27" s="2" t="s">
        <v>63</v>
      </c>
    </row>
  </sheetData>
  <sheetProtection/>
  <mergeCells count="8">
    <mergeCell ref="A1:E1"/>
    <mergeCell ref="A2:E2"/>
    <mergeCell ref="D4:D5"/>
    <mergeCell ref="E4:E5"/>
    <mergeCell ref="A3:C3"/>
    <mergeCell ref="A4:A5"/>
    <mergeCell ref="B4:B5"/>
    <mergeCell ref="C4:C5"/>
  </mergeCells>
  <printOptions/>
  <pageMargins left="0.23" right="0.18" top="0.25" bottom="0.24" header="0.25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3.625" style="0" customWidth="1"/>
    <col min="2" max="2" width="9.625" style="0" bestFit="1" customWidth="1"/>
    <col min="3" max="3" width="13.25390625" style="0" customWidth="1"/>
    <col min="4" max="4" width="10.375" style="0" customWidth="1"/>
  </cols>
  <sheetData>
    <row r="1" spans="1:4" ht="12.75">
      <c r="A1" s="76" t="s">
        <v>68</v>
      </c>
      <c r="B1" s="76"/>
      <c r="C1" s="76"/>
      <c r="D1" s="76"/>
    </row>
    <row r="2" spans="1:4" ht="12.75">
      <c r="A2" s="77" t="s">
        <v>36</v>
      </c>
      <c r="B2" s="77"/>
      <c r="C2" s="77"/>
      <c r="D2" s="77"/>
    </row>
    <row r="3" spans="1:2" ht="12.75">
      <c r="A3" s="5"/>
      <c r="B3" s="4"/>
    </row>
    <row r="4" spans="1:4" ht="12.75" customHeight="1">
      <c r="A4" s="75" t="s">
        <v>13</v>
      </c>
      <c r="B4" s="74" t="s">
        <v>26</v>
      </c>
      <c r="C4" s="64" t="s">
        <v>66</v>
      </c>
      <c r="D4" s="11" t="s">
        <v>24</v>
      </c>
    </row>
    <row r="5" spans="1:4" ht="17.25" customHeight="1">
      <c r="A5" s="75"/>
      <c r="B5" s="74"/>
      <c r="C5" s="65"/>
      <c r="D5" s="12" t="s">
        <v>25</v>
      </c>
    </row>
    <row r="6" spans="1:4" ht="24.75" customHeight="1">
      <c r="A6" s="9" t="s">
        <v>23</v>
      </c>
      <c r="B6" s="60">
        <f>B8-B7</f>
        <v>687.1000000000058</v>
      </c>
      <c r="C6" s="60">
        <f>C8-C7</f>
        <v>-20055.699999999983</v>
      </c>
      <c r="D6" s="15"/>
    </row>
    <row r="7" spans="1:4" ht="17.25" customHeight="1">
      <c r="A7" s="10" t="s">
        <v>14</v>
      </c>
      <c r="B7" s="61">
        <f>доходы!B13</f>
        <v>136890.8</v>
      </c>
      <c r="C7" s="61">
        <f>доходы!C13</f>
        <v>152342.5</v>
      </c>
      <c r="D7" s="15">
        <f>C7/B7%</f>
        <v>111.2876102703761</v>
      </c>
    </row>
    <row r="8" spans="1:4" ht="18" customHeight="1">
      <c r="A8" s="13" t="s">
        <v>15</v>
      </c>
      <c r="B8" s="61">
        <f>расходы!C15</f>
        <v>137577.9</v>
      </c>
      <c r="C8" s="61">
        <f>расходы!D15</f>
        <v>132286.80000000002</v>
      </c>
      <c r="D8" s="15">
        <f>C8/B8%</f>
        <v>96.15410614640871</v>
      </c>
    </row>
    <row r="9" spans="1:4" ht="21.75" customHeight="1">
      <c r="A9" s="14" t="s">
        <v>28</v>
      </c>
      <c r="B9" s="60">
        <f>B6</f>
        <v>687.1000000000058</v>
      </c>
      <c r="C9" s="60">
        <f>C6</f>
        <v>-20055.699999999983</v>
      </c>
      <c r="D9" s="15"/>
    </row>
  </sheetData>
  <sheetProtection/>
  <mergeCells count="5">
    <mergeCell ref="A4:A5"/>
    <mergeCell ref="B4:B5"/>
    <mergeCell ref="A1:D1"/>
    <mergeCell ref="A2:D2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D16" sqref="D16"/>
    </sheetView>
  </sheetViews>
  <sheetFormatPr defaultColWidth="8.875" defaultRowHeight="12.75"/>
  <cols>
    <col min="1" max="1" width="13.625" style="17" customWidth="1"/>
    <col min="2" max="2" width="12.625" style="17" customWidth="1"/>
    <col min="3" max="3" width="15.875" style="17" customWidth="1"/>
    <col min="4" max="4" width="16.75390625" style="17" customWidth="1"/>
    <col min="5" max="16384" width="8.875" style="17" customWidth="1"/>
  </cols>
  <sheetData>
    <row r="2" spans="1:2" ht="15.75">
      <c r="A2" s="16" t="s">
        <v>41</v>
      </c>
      <c r="B2" s="16"/>
    </row>
    <row r="3" spans="1:2" ht="15.75">
      <c r="A3" s="16" t="s">
        <v>42</v>
      </c>
      <c r="B3" s="16"/>
    </row>
    <row r="4" spans="1:2" ht="15.75">
      <c r="A4" s="16" t="s">
        <v>43</v>
      </c>
      <c r="B4" s="16"/>
    </row>
    <row r="5" spans="1:2" ht="15.75">
      <c r="A5" s="16" t="s">
        <v>69</v>
      </c>
      <c r="B5" s="16"/>
    </row>
    <row r="7" ht="13.5" thickBot="1"/>
    <row r="8" spans="1:4" ht="23.25" customHeight="1">
      <c r="A8" s="18" t="s">
        <v>44</v>
      </c>
      <c r="B8" s="19"/>
      <c r="C8" s="18" t="s">
        <v>45</v>
      </c>
      <c r="D8" s="19"/>
    </row>
    <row r="9" spans="1:4" ht="6" customHeight="1" thickBot="1">
      <c r="A9" s="20"/>
      <c r="B9" s="21"/>
      <c r="C9" s="20"/>
      <c r="D9" s="21"/>
    </row>
    <row r="10" spans="1:4" ht="14.25">
      <c r="A10" s="22" t="s">
        <v>46</v>
      </c>
      <c r="B10" s="22" t="s">
        <v>47</v>
      </c>
      <c r="C10" s="22" t="s">
        <v>48</v>
      </c>
      <c r="D10" s="22" t="s">
        <v>49</v>
      </c>
    </row>
    <row r="11" spans="1:4" ht="15" thickBot="1">
      <c r="A11" s="23" t="s">
        <v>50</v>
      </c>
      <c r="B11" s="23" t="s">
        <v>51</v>
      </c>
      <c r="C11" s="23" t="s">
        <v>52</v>
      </c>
      <c r="D11" s="23" t="s">
        <v>51</v>
      </c>
    </row>
    <row r="12" spans="1:4" ht="12.75">
      <c r="A12" s="24"/>
      <c r="B12" s="25"/>
      <c r="C12" s="25"/>
      <c r="D12" s="26"/>
    </row>
    <row r="13" spans="1:4" ht="15" thickBot="1">
      <c r="A13" s="27" t="s">
        <v>53</v>
      </c>
      <c r="B13" s="28"/>
      <c r="C13" s="29"/>
      <c r="D13" s="30"/>
    </row>
    <row r="14" spans="1:4" ht="12.75">
      <c r="A14" s="31"/>
      <c r="B14" s="31"/>
      <c r="C14" s="56"/>
      <c r="D14" s="56"/>
    </row>
    <row r="15" spans="1:6" ht="13.5" thickBot="1">
      <c r="A15" s="33">
        <v>5</v>
      </c>
      <c r="B15" s="33">
        <v>3</v>
      </c>
      <c r="C15" s="57">
        <v>2875.9</v>
      </c>
      <c r="D15" s="51">
        <v>2527.3</v>
      </c>
      <c r="F15" s="62"/>
    </row>
    <row r="16" spans="1:4" ht="12.75">
      <c r="A16" s="34"/>
      <c r="B16" s="35"/>
      <c r="C16" s="58"/>
      <c r="D16" s="59"/>
    </row>
    <row r="17" spans="1:4" ht="15" thickBot="1">
      <c r="A17" s="36" t="s">
        <v>54</v>
      </c>
      <c r="B17" s="37"/>
      <c r="C17" s="52"/>
      <c r="D17" s="53"/>
    </row>
    <row r="18" spans="1:4" ht="12.75">
      <c r="A18" s="38"/>
      <c r="B18" s="38"/>
      <c r="C18" s="54"/>
      <c r="D18" s="54"/>
    </row>
    <row r="19" spans="1:4" ht="13.5" thickBot="1">
      <c r="A19" s="33">
        <v>25</v>
      </c>
      <c r="B19" s="33">
        <v>19</v>
      </c>
      <c r="C19" s="51">
        <v>15382.6</v>
      </c>
      <c r="D19" s="51">
        <v>14390.6</v>
      </c>
    </row>
    <row r="20" spans="1:4" ht="12.75">
      <c r="A20" s="34"/>
      <c r="B20" s="35"/>
      <c r="C20" s="58"/>
      <c r="D20" s="59"/>
    </row>
    <row r="21" spans="1:4" ht="15" thickBot="1">
      <c r="A21" s="39" t="s">
        <v>55</v>
      </c>
      <c r="B21" s="40"/>
      <c r="C21" s="52"/>
      <c r="D21" s="53"/>
    </row>
    <row r="22" spans="1:4" ht="12.75">
      <c r="A22" s="31"/>
      <c r="B22" s="31"/>
      <c r="C22" s="56"/>
      <c r="D22" s="56"/>
    </row>
    <row r="23" spans="1:4" ht="13.5" thickBot="1">
      <c r="A23" s="33">
        <f>A15+A19</f>
        <v>30</v>
      </c>
      <c r="B23" s="33">
        <f>B15+B19</f>
        <v>22</v>
      </c>
      <c r="C23" s="51">
        <f>C15+C19</f>
        <v>18258.5</v>
      </c>
      <c r="D23" s="51">
        <f>D15+D19</f>
        <v>16917.9</v>
      </c>
    </row>
    <row r="24" spans="1:4" ht="12.75">
      <c r="A24" s="41"/>
      <c r="B24" s="41"/>
      <c r="C24" s="41"/>
      <c r="D24" s="41"/>
    </row>
    <row r="28" spans="1:4" ht="12.75">
      <c r="A28" s="17" t="s">
        <v>56</v>
      </c>
      <c r="D28" s="17" t="s">
        <v>57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B17" sqref="B17"/>
    </sheetView>
  </sheetViews>
  <sheetFormatPr defaultColWidth="8.875" defaultRowHeight="12.75"/>
  <cols>
    <col min="1" max="1" width="13.625" style="17" customWidth="1"/>
    <col min="2" max="2" width="12.625" style="17" customWidth="1"/>
    <col min="3" max="3" width="15.875" style="17" customWidth="1"/>
    <col min="4" max="4" width="16.75390625" style="17" customWidth="1"/>
    <col min="5" max="16384" width="8.875" style="17" customWidth="1"/>
  </cols>
  <sheetData>
    <row r="2" spans="1:2" ht="15.75">
      <c r="A2" s="16" t="s">
        <v>58</v>
      </c>
      <c r="B2" s="16"/>
    </row>
    <row r="3" spans="1:2" ht="15.75">
      <c r="A3" s="16" t="s">
        <v>59</v>
      </c>
      <c r="B3" s="16"/>
    </row>
    <row r="4" spans="1:2" ht="15.75">
      <c r="A4" s="16"/>
      <c r="B4" s="42"/>
    </row>
    <row r="5" spans="1:2" ht="15.75">
      <c r="A5" s="16" t="s">
        <v>70</v>
      </c>
      <c r="B5" s="16"/>
    </row>
    <row r="6" spans="1:2" ht="15.75">
      <c r="A6" s="16"/>
      <c r="B6" s="16"/>
    </row>
    <row r="7" ht="15.75">
      <c r="A7" s="16"/>
    </row>
    <row r="9" ht="13.5" thickBot="1"/>
    <row r="10" spans="1:4" ht="23.25" customHeight="1">
      <c r="A10" s="18" t="s">
        <v>44</v>
      </c>
      <c r="B10" s="19"/>
      <c r="C10" s="18" t="s">
        <v>45</v>
      </c>
      <c r="D10" s="19"/>
    </row>
    <row r="11" spans="1:4" ht="6" customHeight="1" thickBot="1">
      <c r="A11" s="20"/>
      <c r="B11" s="21"/>
      <c r="C11" s="20"/>
      <c r="D11" s="21"/>
    </row>
    <row r="12" spans="1:4" ht="14.25">
      <c r="A12" s="22" t="s">
        <v>46</v>
      </c>
      <c r="B12" s="22" t="s">
        <v>47</v>
      </c>
      <c r="C12" s="22" t="s">
        <v>48</v>
      </c>
      <c r="D12" s="22" t="s">
        <v>49</v>
      </c>
    </row>
    <row r="13" spans="1:4" ht="15" thickBot="1">
      <c r="A13" s="23" t="s">
        <v>50</v>
      </c>
      <c r="B13" s="23" t="s">
        <v>51</v>
      </c>
      <c r="C13" s="23" t="s">
        <v>52</v>
      </c>
      <c r="D13" s="23" t="s">
        <v>51</v>
      </c>
    </row>
    <row r="14" spans="1:4" ht="12.75">
      <c r="A14" s="24"/>
      <c r="B14" s="25"/>
      <c r="C14" s="25"/>
      <c r="D14" s="26"/>
    </row>
    <row r="15" spans="1:4" ht="15" thickBot="1">
      <c r="A15" s="43" t="s">
        <v>60</v>
      </c>
      <c r="B15" s="28"/>
      <c r="C15" s="29"/>
      <c r="D15" s="30"/>
    </row>
    <row r="16" spans="1:4" ht="12.75">
      <c r="A16" s="31"/>
      <c r="B16" s="31"/>
      <c r="C16" s="32"/>
      <c r="D16" s="32"/>
    </row>
    <row r="17" spans="1:4" ht="13.5" thickBot="1">
      <c r="A17" s="33">
        <v>21</v>
      </c>
      <c r="B17" s="33">
        <v>19</v>
      </c>
      <c r="C17" s="51">
        <v>10502.5</v>
      </c>
      <c r="D17" s="51">
        <v>10451.2</v>
      </c>
    </row>
    <row r="18" spans="1:4" s="45" customFormat="1" ht="12.75">
      <c r="A18" s="41"/>
      <c r="B18" s="41"/>
      <c r="C18" s="63"/>
      <c r="D18" s="63"/>
    </row>
    <row r="19" spans="1:4" s="45" customFormat="1" ht="12.75">
      <c r="A19" s="17" t="s">
        <v>56</v>
      </c>
      <c r="B19" s="17"/>
      <c r="C19" s="17"/>
      <c r="D19" s="17" t="s">
        <v>64</v>
      </c>
    </row>
    <row r="20" spans="1:4" s="45" customFormat="1" ht="12.75">
      <c r="A20" s="41"/>
      <c r="B20" s="41"/>
      <c r="C20" s="63"/>
      <c r="D20" s="63"/>
    </row>
    <row r="21" spans="1:4" s="45" customFormat="1" ht="12.75">
      <c r="A21" s="41"/>
      <c r="B21" s="41"/>
      <c r="C21" s="63"/>
      <c r="D21" s="63"/>
    </row>
    <row r="22" spans="1:5" ht="15" thickBot="1">
      <c r="A22" s="44" t="s">
        <v>61</v>
      </c>
      <c r="B22" s="37"/>
      <c r="C22" s="52"/>
      <c r="D22" s="63"/>
      <c r="E22" s="45"/>
    </row>
    <row r="23" spans="1:4" ht="12.75">
      <c r="A23" s="38"/>
      <c r="B23" s="38"/>
      <c r="C23" s="54"/>
      <c r="D23" s="54"/>
    </row>
    <row r="24" spans="1:4" ht="13.5" thickBot="1">
      <c r="A24" s="33">
        <v>6</v>
      </c>
      <c r="B24" s="33">
        <v>5</v>
      </c>
      <c r="C24" s="51">
        <v>3502.4</v>
      </c>
      <c r="D24" s="51">
        <v>3500.3</v>
      </c>
    </row>
    <row r="25" spans="1:4" ht="12.75">
      <c r="A25" s="41"/>
      <c r="B25" s="41"/>
      <c r="C25" s="47"/>
      <c r="D25" s="47"/>
    </row>
    <row r="26" spans="1:4" ht="12.75">
      <c r="A26" s="17" t="s">
        <v>56</v>
      </c>
      <c r="D26" s="17" t="s">
        <v>62</v>
      </c>
    </row>
    <row r="28" ht="13.5" thickBot="1"/>
    <row r="29" spans="1:4" ht="13.5" thickBot="1">
      <c r="A29" s="46">
        <v>27</v>
      </c>
      <c r="B29" s="46">
        <v>24</v>
      </c>
      <c r="C29" s="55">
        <f>C17+C24</f>
        <v>14004.9</v>
      </c>
      <c r="D29" s="55">
        <f>D17+D24</f>
        <v>13951.5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Пользователь</cp:lastModifiedBy>
  <cp:lastPrinted>2017-01-13T09:11:00Z</cp:lastPrinted>
  <dcterms:created xsi:type="dcterms:W3CDTF">2005-10-06T09:20:55Z</dcterms:created>
  <dcterms:modified xsi:type="dcterms:W3CDTF">2017-01-13T09:12:00Z</dcterms:modified>
  <cp:category/>
  <cp:version/>
  <cp:contentType/>
  <cp:contentStatus/>
</cp:coreProperties>
</file>