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Экономист\Отчеты ТЕКУЩИЕ\Отчеты 2021\"/>
    </mc:Choice>
  </mc:AlternateContent>
  <bookViews>
    <workbookView xWindow="0" yWindow="0" windowWidth="21570" windowHeight="7560" activeTab="4"/>
  </bookViews>
  <sheets>
    <sheet name="доходы" sheetId="5" r:id="rId1"/>
    <sheet name="расходы" sheetId="10" r:id="rId2"/>
    <sheet name="источники" sheetId="6" r:id="rId3"/>
    <sheet name="Отчет о служащих МС, МА" sheetId="11" r:id="rId4"/>
    <sheet name="Отчет о служащих МИАС, АСЭР" sheetId="12" r:id="rId5"/>
  </sheets>
  <calcPr calcId="152511"/>
</workbook>
</file>

<file path=xl/calcChain.xml><?xml version="1.0" encoding="utf-8"?>
<calcChain xmlns="http://schemas.openxmlformats.org/spreadsheetml/2006/main">
  <c r="D8" i="6" l="1"/>
  <c r="C6" i="6"/>
  <c r="C9" i="6" s="1"/>
  <c r="B6" i="6"/>
  <c r="B9" i="6" s="1"/>
  <c r="D16" i="10"/>
  <c r="C16" i="10"/>
  <c r="E15" i="10"/>
  <c r="E14" i="10"/>
  <c r="E13" i="10"/>
  <c r="E12" i="10"/>
  <c r="E11" i="10"/>
  <c r="E10" i="10"/>
  <c r="E9" i="10"/>
  <c r="E8" i="10"/>
  <c r="E7" i="10"/>
  <c r="E6" i="10"/>
  <c r="B12" i="5"/>
  <c r="D11" i="5"/>
  <c r="D10" i="5"/>
  <c r="D9" i="5"/>
  <c r="D7" i="5"/>
  <c r="D6" i="5"/>
  <c r="C12" i="5"/>
  <c r="D12" i="5" s="1"/>
  <c r="E16" i="10" l="1"/>
  <c r="D7" i="6"/>
  <c r="B24" i="12" l="1"/>
  <c r="A24" i="12"/>
  <c r="D24" i="12" l="1"/>
  <c r="C24" i="12"/>
  <c r="D23" i="11"/>
  <c r="C23" i="11"/>
  <c r="B23" i="11"/>
  <c r="A23" i="11"/>
</calcChain>
</file>

<file path=xl/sharedStrings.xml><?xml version="1.0" encoding="utf-8"?>
<sst xmlns="http://schemas.openxmlformats.org/spreadsheetml/2006/main" count="90" uniqueCount="71">
  <si>
    <t>Источники доходов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</si>
  <si>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</si>
  <si>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</si>
  <si>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</si>
  <si>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</si>
  <si>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</si>
  <si>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</si>
  <si>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</si>
  <si>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</si>
  <si>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</si>
  <si>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</si>
  <si>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</si>
  <si>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</si>
  <si>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</si>
  <si>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</si>
  <si>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</si>
  <si>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</si>
  <si>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</si>
  <si>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</si>
  <si>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</si>
  <si>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</si>
  <si>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</si>
  <si>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</si>
  <si>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</si>
  <si>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</si>
  <si>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</si>
  <si>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</si>
  <si>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</si>
  <si>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</si>
  <si>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</si>
  <si>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</si>
  <si>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</si>
  <si>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</si>
  <si>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НАЦИОНАЛЬНАЯ ЭКОНОМИКА</t>
  </si>
  <si>
    <t>0400</t>
  </si>
  <si>
    <t>Отчет о содержании муниципальных служащих</t>
  </si>
  <si>
    <t xml:space="preserve">муниципального образования </t>
  </si>
  <si>
    <t>муниципальный округ Владимирский округ</t>
  </si>
  <si>
    <t xml:space="preserve">       численность, чел.</t>
  </si>
  <si>
    <t>денежное содержание, тыс. руб.</t>
  </si>
  <si>
    <t>по штатному</t>
  </si>
  <si>
    <t>замещено</t>
  </si>
  <si>
    <t>запланировано</t>
  </si>
  <si>
    <t>использовано</t>
  </si>
  <si>
    <t>расписанию</t>
  </si>
  <si>
    <t>фактически</t>
  </si>
  <si>
    <t>на год</t>
  </si>
  <si>
    <t>Муниципальный Совет</t>
  </si>
  <si>
    <t>Местная Администрация</t>
  </si>
  <si>
    <t>Итого по МО</t>
  </si>
  <si>
    <t>Главный бухгалтер</t>
  </si>
  <si>
    <t>Лабутина М.М.</t>
  </si>
  <si>
    <t>Отчет о содержании сотрудников казенных учреждений</t>
  </si>
  <si>
    <t>по СПб МУ МИАС и СПб МУ АСЭР</t>
  </si>
  <si>
    <t>СПб МУ АСЭР</t>
  </si>
  <si>
    <t>СПб МУ МИАС</t>
  </si>
  <si>
    <t xml:space="preserve"> </t>
  </si>
  <si>
    <t>ОХРАНА ОКРУЖАЮЩЕЙ СРЕДЫ</t>
  </si>
  <si>
    <t>0600</t>
  </si>
  <si>
    <t>Налог на доходы физических лиц</t>
  </si>
  <si>
    <t>Доходы от штрафов, поступающие в счет погашения задолженности, образовавшейся до 1 января 2020 года</t>
  </si>
  <si>
    <t>Безвозмездные поступления, дотации</t>
  </si>
  <si>
    <t>Изменение остатков средств на счетах по учету средств бюджета</t>
  </si>
  <si>
    <t>Исполнение бюджета по доходам за 6 месяцев 2021 года</t>
  </si>
  <si>
    <t>Исполнено за 6 мес. 2021 г.</t>
  </si>
  <si>
    <t>Исполнение бюджета по расходам за 6 месяцев 2021 года</t>
  </si>
  <si>
    <t>Исполнено за 6 мес.2021 г.</t>
  </si>
  <si>
    <t xml:space="preserve"> Источники финансирования дефицита бюджета за 6 месяцев 2021 года</t>
  </si>
  <si>
    <t>за 6 месяцев 2021 года</t>
  </si>
  <si>
    <t xml:space="preserve">                         за 6 месяцев 2021 года</t>
  </si>
  <si>
    <t>Безвозмездные поступления, субвенции на исполнение органами местного самоуправления в Санкт-Петербурге отдельных государственных полномочий по организации и осуществлению деятельности по опеке и попечительству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</si>
</sst>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2">
    <xf numFmtId="0" fontId="0" fillId="0" borderId="0" xfId="0"/>
    <xf numFmtId="0" fontId="0" fillId="2" borderId="0" xfId="0" applyFill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2" fillId="2" borderId="0" xfId="0" applyFont="1" applyFill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6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/>
    </xf>
    <xf numFmtId="0" fontId="11" fillId="0" borderId="0" xfId="1" applyFont="1"/>
    <xf numFmtId="0" fontId="10" fillId="0" borderId="0" xfId="1"/>
    <xf numFmtId="0" fontId="12" fillId="0" borderId="4" xfId="1" applyFont="1" applyBorder="1" applyAlignment="1">
      <alignment horizontal="left"/>
    </xf>
    <xf numFmtId="0" fontId="12" fillId="0" borderId="5" xfId="1" applyFont="1" applyBorder="1"/>
    <xf numFmtId="0" fontId="12" fillId="0" borderId="6" xfId="1" applyFont="1" applyBorder="1"/>
    <xf numFmtId="0" fontId="12" fillId="0" borderId="7" xfId="1" applyFont="1" applyBorder="1"/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0" fillId="0" borderId="4" xfId="1" applyBorder="1"/>
    <xf numFmtId="0" fontId="10" fillId="0" borderId="10" xfId="1" applyBorder="1"/>
    <xf numFmtId="0" fontId="10" fillId="0" borderId="5" xfId="1" applyBorder="1"/>
    <xf numFmtId="0" fontId="13" fillId="0" borderId="6" xfId="1" applyFont="1" applyBorder="1"/>
    <xf numFmtId="0" fontId="13" fillId="0" borderId="11" xfId="1" applyFont="1" applyBorder="1"/>
    <xf numFmtId="0" fontId="10" fillId="0" borderId="11" xfId="1" applyBorder="1"/>
    <xf numFmtId="0" fontId="10" fillId="0" borderId="7" xfId="1" applyBorder="1"/>
    <xf numFmtId="0" fontId="10" fillId="0" borderId="8" xfId="1" applyBorder="1"/>
    <xf numFmtId="164" fontId="10" fillId="0" borderId="8" xfId="1" applyNumberFormat="1" applyBorder="1"/>
    <xf numFmtId="0" fontId="10" fillId="0" borderId="9" xfId="1" applyBorder="1" applyAlignment="1">
      <alignment horizontal="center"/>
    </xf>
    <xf numFmtId="0" fontId="10" fillId="0" borderId="4" xfId="1" applyBorder="1" applyAlignment="1">
      <alignment horizontal="center"/>
    </xf>
    <xf numFmtId="0" fontId="10" fillId="0" borderId="10" xfId="1" applyBorder="1" applyAlignment="1">
      <alignment horizontal="center"/>
    </xf>
    <xf numFmtId="0" fontId="13" fillId="0" borderId="6" xfId="1" applyFont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0" fillId="0" borderId="8" xfId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0" fillId="0" borderId="0" xfId="1" applyBorder="1" applyAlignment="1">
      <alignment horizontal="center"/>
    </xf>
    <xf numFmtId="0" fontId="15" fillId="0" borderId="0" xfId="1" applyFont="1" applyBorder="1"/>
    <xf numFmtId="0" fontId="14" fillId="0" borderId="6" xfId="1" applyFont="1" applyBorder="1"/>
    <xf numFmtId="0" fontId="14" fillId="0" borderId="6" xfId="1" applyFont="1" applyBorder="1" applyAlignment="1">
      <alignment horizontal="left"/>
    </xf>
    <xf numFmtId="0" fontId="10" fillId="0" borderId="0" xfId="1" applyBorder="1"/>
    <xf numFmtId="0" fontId="10" fillId="0" borderId="12" xfId="1" applyBorder="1" applyAlignment="1">
      <alignment horizontal="center"/>
    </xf>
    <xf numFmtId="164" fontId="10" fillId="0" borderId="0" xfId="1" applyNumberFormat="1" applyBorder="1" applyAlignment="1">
      <alignment horizontal="center"/>
    </xf>
    <xf numFmtId="165" fontId="9" fillId="0" borderId="1" xfId="0" applyNumberFormat="1" applyFont="1" applyBorder="1"/>
    <xf numFmtId="165" fontId="2" fillId="0" borderId="1" xfId="0" applyNumberFormat="1" applyFont="1" applyBorder="1"/>
    <xf numFmtId="165" fontId="9" fillId="0" borderId="1" xfId="0" applyNumberFormat="1" applyFont="1" applyBorder="1" applyAlignment="1">
      <alignment wrapText="1"/>
    </xf>
    <xf numFmtId="165" fontId="10" fillId="0" borderId="9" xfId="1" applyNumberFormat="1" applyBorder="1" applyAlignment="1">
      <alignment horizontal="center"/>
    </xf>
    <xf numFmtId="165" fontId="10" fillId="0" borderId="11" xfId="1" applyNumberFormat="1" applyBorder="1" applyAlignment="1">
      <alignment horizontal="center"/>
    </xf>
    <xf numFmtId="165" fontId="10" fillId="0" borderId="7" xfId="1" applyNumberFormat="1" applyBorder="1" applyAlignment="1">
      <alignment horizontal="center"/>
    </xf>
    <xf numFmtId="165" fontId="10" fillId="0" borderId="8" xfId="1" applyNumberFormat="1" applyBorder="1" applyAlignment="1">
      <alignment horizontal="center"/>
    </xf>
    <xf numFmtId="4" fontId="10" fillId="0" borderId="12" xfId="1" applyNumberFormat="1" applyBorder="1" applyAlignment="1">
      <alignment horizontal="center"/>
    </xf>
    <xf numFmtId="165" fontId="10" fillId="0" borderId="8" xfId="1" applyNumberFormat="1" applyBorder="1"/>
    <xf numFmtId="165" fontId="10" fillId="0" borderId="9" xfId="1" applyNumberFormat="1" applyFill="1" applyBorder="1" applyAlignment="1">
      <alignment horizontal="center"/>
    </xf>
    <xf numFmtId="165" fontId="10" fillId="0" borderId="10" xfId="1" applyNumberFormat="1" applyBorder="1" applyAlignment="1">
      <alignment horizontal="center"/>
    </xf>
    <xf numFmtId="165" fontId="10" fillId="0" borderId="5" xfId="1" applyNumberForma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10" fillId="0" borderId="0" xfId="1" applyFont="1"/>
    <xf numFmtId="165" fontId="10" fillId="0" borderId="0" xfId="1" applyNumberFormat="1" applyBorder="1" applyAlignment="1">
      <alignment horizontal="center"/>
    </xf>
    <xf numFmtId="0" fontId="10" fillId="0" borderId="14" xfId="1" applyBorder="1" applyAlignment="1">
      <alignment horizontal="center"/>
    </xf>
    <xf numFmtId="165" fontId="10" fillId="0" borderId="15" xfId="1" applyNumberFormat="1" applyBorder="1" applyAlignment="1">
      <alignment horizontal="center"/>
    </xf>
    <xf numFmtId="164" fontId="10" fillId="0" borderId="15" xfId="1" applyNumberFormat="1" applyBorder="1" applyAlignment="1">
      <alignment horizontal="center"/>
    </xf>
    <xf numFmtId="0" fontId="10" fillId="0" borderId="14" xfId="1" applyBorder="1"/>
    <xf numFmtId="0" fontId="10" fillId="0" borderId="15" xfId="1" applyBorder="1"/>
    <xf numFmtId="0" fontId="0" fillId="0" borderId="1" xfId="0" applyBorder="1"/>
    <xf numFmtId="0" fontId="16" fillId="2" borderId="1" xfId="0" applyFont="1" applyFill="1" applyBorder="1" applyAlignment="1">
      <alignment horizontal="left" wrapText="1"/>
    </xf>
    <xf numFmtId="49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165" fontId="16" fillId="2" borderId="1" xfId="0" applyNumberFormat="1" applyFont="1" applyFill="1" applyBorder="1" applyAlignment="1"/>
    <xf numFmtId="0" fontId="16" fillId="0" borderId="1" xfId="0" applyFont="1" applyBorder="1"/>
    <xf numFmtId="49" fontId="16" fillId="0" borderId="1" xfId="0" applyNumberFormat="1" applyFont="1" applyBorder="1"/>
    <xf numFmtId="165" fontId="16" fillId="0" borderId="1" xfId="0" applyNumberFormat="1" applyFont="1" applyBorder="1" applyAlignment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A12" sqref="A12"/>
    </sheetView>
  </sheetViews>
  <sheetFormatPr defaultRowHeight="12.75" x14ac:dyDescent="0.2"/>
  <cols>
    <col min="1" max="1" width="58.28515625" customWidth="1"/>
    <col min="2" max="2" width="11.5703125" customWidth="1"/>
    <col min="3" max="3" width="12.42578125" customWidth="1"/>
    <col min="4" max="4" width="10.5703125" customWidth="1"/>
  </cols>
  <sheetData>
    <row r="1" spans="1:4" x14ac:dyDescent="0.2">
      <c r="A1" s="80" t="s">
        <v>63</v>
      </c>
      <c r="B1" s="80"/>
      <c r="C1" s="80"/>
      <c r="D1" s="80"/>
    </row>
    <row r="2" spans="1:4" x14ac:dyDescent="0.2">
      <c r="A2" s="80" t="s">
        <v>31</v>
      </c>
      <c r="B2" s="80"/>
      <c r="C2" s="80"/>
      <c r="D2" s="80"/>
    </row>
    <row r="3" spans="1:4" ht="14.25" customHeight="1" x14ac:dyDescent="0.2">
      <c r="A3" s="81"/>
      <c r="B3" s="81"/>
      <c r="C3" s="81"/>
    </row>
    <row r="4" spans="1:4" ht="17.25" customHeight="1" x14ac:dyDescent="0.2">
      <c r="A4" s="82" t="s">
        <v>0</v>
      </c>
      <c r="B4" s="83" t="s">
        <v>23</v>
      </c>
      <c r="C4" s="78" t="s">
        <v>64</v>
      </c>
      <c r="D4" s="78" t="s">
        <v>30</v>
      </c>
    </row>
    <row r="5" spans="1:4" ht="12" customHeight="1" x14ac:dyDescent="0.2">
      <c r="A5" s="82"/>
      <c r="B5" s="83"/>
      <c r="C5" s="79"/>
      <c r="D5" s="79"/>
    </row>
    <row r="6" spans="1:4" ht="18" customHeight="1" x14ac:dyDescent="0.2">
      <c r="A6" s="9" t="s">
        <v>59</v>
      </c>
      <c r="B6" s="48">
        <v>25828</v>
      </c>
      <c r="C6" s="49">
        <v>9155.9</v>
      </c>
      <c r="D6" s="48">
        <f>C6/B6%</f>
        <v>35.449512157348614</v>
      </c>
    </row>
    <row r="7" spans="1:4" ht="32.25" customHeight="1" x14ac:dyDescent="0.2">
      <c r="A7" s="9" t="s">
        <v>13</v>
      </c>
      <c r="B7" s="48">
        <v>334.8</v>
      </c>
      <c r="C7" s="48">
        <v>216</v>
      </c>
      <c r="D7" s="48">
        <f>C7/B7%</f>
        <v>64.516129032258064</v>
      </c>
    </row>
    <row r="8" spans="1:4" ht="26.25" customHeight="1" x14ac:dyDescent="0.2">
      <c r="A8" s="9" t="s">
        <v>32</v>
      </c>
      <c r="B8" s="48">
        <v>270.5</v>
      </c>
      <c r="C8" s="69">
        <v>0</v>
      </c>
      <c r="D8" s="69">
        <v>0</v>
      </c>
    </row>
    <row r="9" spans="1:4" ht="26.25" customHeight="1" x14ac:dyDescent="0.2">
      <c r="A9" s="9" t="s">
        <v>60</v>
      </c>
      <c r="B9" s="48">
        <v>509.9</v>
      </c>
      <c r="C9" s="49">
        <v>30.5</v>
      </c>
      <c r="D9" s="48">
        <f>C9/B8%</f>
        <v>11.275415896487985</v>
      </c>
    </row>
    <row r="10" spans="1:4" ht="21.75" customHeight="1" x14ac:dyDescent="0.2">
      <c r="A10" s="9" t="s">
        <v>61</v>
      </c>
      <c r="B10" s="48">
        <v>81835.100000000006</v>
      </c>
      <c r="C10" s="49">
        <v>29957.4</v>
      </c>
      <c r="D10" s="48">
        <f>C10/B10%</f>
        <v>36.607030479586385</v>
      </c>
    </row>
    <row r="11" spans="1:4" ht="60.75" customHeight="1" x14ac:dyDescent="0.2">
      <c r="A11" s="9" t="s">
        <v>70</v>
      </c>
      <c r="B11" s="48">
        <v>32281.5</v>
      </c>
      <c r="C11" s="49">
        <v>16473.5</v>
      </c>
      <c r="D11" s="48">
        <f>C11/B11%</f>
        <v>51.030776141133465</v>
      </c>
    </row>
    <row r="12" spans="1:4" x14ac:dyDescent="0.2">
      <c r="A12" s="8" t="s">
        <v>19</v>
      </c>
      <c r="B12" s="50">
        <f>SUM(B6:B11)</f>
        <v>141059.79999999999</v>
      </c>
      <c r="C12" s="50">
        <f>SUM(C6:C11)</f>
        <v>55833.3</v>
      </c>
      <c r="D12" s="48">
        <f>C12/B12%</f>
        <v>39.5812981444749</v>
      </c>
    </row>
  </sheetData>
  <mergeCells count="7">
    <mergeCell ref="D4:D5"/>
    <mergeCell ref="A1:D1"/>
    <mergeCell ref="A2:D2"/>
    <mergeCell ref="A3:C3"/>
    <mergeCell ref="A4:A5"/>
    <mergeCell ref="B4:B5"/>
    <mergeCell ref="C4:C5"/>
  </mergeCells>
  <phoneticPr fontId="3" type="noConversion"/>
  <pageMargins left="0.27" right="0.26" top="0.23" bottom="0.26" header="0.21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7" sqref="D7"/>
    </sheetView>
  </sheetViews>
  <sheetFormatPr defaultRowHeight="12.75" x14ac:dyDescent="0.2"/>
  <cols>
    <col min="1" max="1" width="50.42578125" customWidth="1"/>
    <col min="2" max="2" width="11.7109375" style="2" customWidth="1"/>
    <col min="3" max="3" width="10.42578125" style="3" customWidth="1"/>
    <col min="4" max="4" width="11.42578125" customWidth="1"/>
    <col min="5" max="5" width="9.28515625" customWidth="1"/>
  </cols>
  <sheetData>
    <row r="1" spans="1:5" ht="20.25" customHeight="1" x14ac:dyDescent="0.2">
      <c r="A1" s="80" t="s">
        <v>65</v>
      </c>
      <c r="B1" s="80"/>
      <c r="C1" s="80"/>
      <c r="D1" s="80"/>
      <c r="E1" s="80"/>
    </row>
    <row r="2" spans="1:5" ht="17.25" customHeight="1" x14ac:dyDescent="0.2">
      <c r="A2" s="80" t="s">
        <v>31</v>
      </c>
      <c r="B2" s="80"/>
      <c r="C2" s="80"/>
      <c r="D2" s="80"/>
      <c r="E2" s="80"/>
    </row>
    <row r="3" spans="1:5" x14ac:dyDescent="0.2">
      <c r="A3" s="86"/>
      <c r="B3" s="86"/>
      <c r="C3" s="86"/>
    </row>
    <row r="4" spans="1:5" s="6" customFormat="1" ht="11.25" customHeight="1" x14ac:dyDescent="0.2">
      <c r="A4" s="87" t="s">
        <v>1</v>
      </c>
      <c r="B4" s="88" t="s">
        <v>2</v>
      </c>
      <c r="C4" s="88" t="s">
        <v>22</v>
      </c>
      <c r="D4" s="84" t="s">
        <v>66</v>
      </c>
      <c r="E4" s="84" t="s">
        <v>30</v>
      </c>
    </row>
    <row r="5" spans="1:5" s="6" customFormat="1" ht="24" customHeight="1" x14ac:dyDescent="0.2">
      <c r="A5" s="87"/>
      <c r="B5" s="88"/>
      <c r="C5" s="88"/>
      <c r="D5" s="85"/>
      <c r="E5" s="85"/>
    </row>
    <row r="6" spans="1:5" s="1" customFormat="1" ht="22.5" customHeight="1" x14ac:dyDescent="0.2">
      <c r="A6" s="70" t="s">
        <v>14</v>
      </c>
      <c r="B6" s="71" t="s">
        <v>3</v>
      </c>
      <c r="C6" s="72">
        <v>60604.7</v>
      </c>
      <c r="D6" s="72">
        <v>23337.599999999999</v>
      </c>
      <c r="E6" s="72">
        <f>D6/C6%</f>
        <v>38.507904502456078</v>
      </c>
    </row>
    <row r="7" spans="1:5" s="1" customFormat="1" ht="27.75" customHeight="1" x14ac:dyDescent="0.2">
      <c r="A7" s="73" t="s">
        <v>15</v>
      </c>
      <c r="B7" s="71" t="s">
        <v>4</v>
      </c>
      <c r="C7" s="74">
        <v>215.1</v>
      </c>
      <c r="D7" s="74">
        <v>52</v>
      </c>
      <c r="E7" s="72">
        <f t="shared" ref="E7:E16" si="0">D7/C7%</f>
        <v>24.174802417480244</v>
      </c>
    </row>
    <row r="8" spans="1:5" s="1" customFormat="1" ht="15" customHeight="1" x14ac:dyDescent="0.2">
      <c r="A8" s="73" t="s">
        <v>33</v>
      </c>
      <c r="B8" s="71" t="s">
        <v>34</v>
      </c>
      <c r="C8" s="74">
        <v>2196.6999999999998</v>
      </c>
      <c r="D8" s="74">
        <v>136.4</v>
      </c>
      <c r="E8" s="72">
        <f t="shared" si="0"/>
        <v>6.2093139709564351</v>
      </c>
    </row>
    <row r="9" spans="1:5" s="7" customFormat="1" ht="19.7" customHeight="1" x14ac:dyDescent="0.2">
      <c r="A9" s="73" t="s">
        <v>16</v>
      </c>
      <c r="B9" s="71" t="s">
        <v>5</v>
      </c>
      <c r="C9" s="74">
        <v>81329.3</v>
      </c>
      <c r="D9" s="74">
        <v>14055.6</v>
      </c>
      <c r="E9" s="72">
        <f t="shared" si="0"/>
        <v>17.282332443535111</v>
      </c>
    </row>
    <row r="10" spans="1:5" s="7" customFormat="1" ht="19.7" customHeight="1" x14ac:dyDescent="0.2">
      <c r="A10" s="73" t="s">
        <v>57</v>
      </c>
      <c r="B10" s="71" t="s">
        <v>58</v>
      </c>
      <c r="C10" s="74">
        <v>300</v>
      </c>
      <c r="D10" s="74">
        <v>13</v>
      </c>
      <c r="E10" s="72">
        <f t="shared" si="0"/>
        <v>4.333333333333333</v>
      </c>
    </row>
    <row r="11" spans="1:5" s="1" customFormat="1" ht="16.5" customHeight="1" x14ac:dyDescent="0.2">
      <c r="A11" s="73" t="s">
        <v>17</v>
      </c>
      <c r="B11" s="71" t="s">
        <v>6</v>
      </c>
      <c r="C11" s="74">
        <v>1108.4000000000001</v>
      </c>
      <c r="D11" s="74">
        <v>384.7</v>
      </c>
      <c r="E11" s="72">
        <f>D11/C11%</f>
        <v>34.707686755683866</v>
      </c>
    </row>
    <row r="12" spans="1:5" s="1" customFormat="1" ht="18" customHeight="1" x14ac:dyDescent="0.2">
      <c r="A12" s="73" t="s">
        <v>25</v>
      </c>
      <c r="B12" s="71" t="s">
        <v>7</v>
      </c>
      <c r="C12" s="74">
        <v>7786.1</v>
      </c>
      <c r="D12" s="74">
        <v>1344.2</v>
      </c>
      <c r="E12" s="72">
        <f t="shared" si="0"/>
        <v>17.264098842809624</v>
      </c>
    </row>
    <row r="13" spans="1:5" s="7" customFormat="1" ht="20.25" customHeight="1" x14ac:dyDescent="0.2">
      <c r="A13" s="73" t="s">
        <v>18</v>
      </c>
      <c r="B13" s="71" t="s">
        <v>8</v>
      </c>
      <c r="C13" s="74">
        <v>32869.5</v>
      </c>
      <c r="D13" s="74">
        <v>14770.3</v>
      </c>
      <c r="E13" s="72">
        <f>D13/C13%</f>
        <v>44.93618704269916</v>
      </c>
    </row>
    <row r="14" spans="1:5" s="7" customFormat="1" ht="16.5" customHeight="1" x14ac:dyDescent="0.2">
      <c r="A14" s="73" t="s">
        <v>26</v>
      </c>
      <c r="B14" s="71" t="s">
        <v>29</v>
      </c>
      <c r="C14" s="74">
        <v>2200</v>
      </c>
      <c r="D14" s="74">
        <v>110.3</v>
      </c>
      <c r="E14" s="72">
        <f t="shared" si="0"/>
        <v>5.0136363636363637</v>
      </c>
    </row>
    <row r="15" spans="1:5" s="7" customFormat="1" ht="16.5" customHeight="1" x14ac:dyDescent="0.2">
      <c r="A15" s="70" t="s">
        <v>27</v>
      </c>
      <c r="B15" s="71" t="s">
        <v>28</v>
      </c>
      <c r="C15" s="74">
        <v>1000</v>
      </c>
      <c r="D15" s="74">
        <v>120.2</v>
      </c>
      <c r="E15" s="72">
        <f t="shared" si="0"/>
        <v>12.02</v>
      </c>
    </row>
    <row r="16" spans="1:5" ht="21" customHeight="1" x14ac:dyDescent="0.2">
      <c r="A16" s="75" t="s">
        <v>9</v>
      </c>
      <c r="B16" s="76"/>
      <c r="C16" s="77">
        <f>SUM(C6:C15)</f>
        <v>189609.8</v>
      </c>
      <c r="D16" s="77">
        <f>SUM(D6:D15)</f>
        <v>54324.299999999988</v>
      </c>
      <c r="E16" s="72">
        <f t="shared" si="0"/>
        <v>28.650576077818759</v>
      </c>
    </row>
    <row r="28" spans="2:2" x14ac:dyDescent="0.2">
      <c r="B28" s="2" t="s">
        <v>56</v>
      </c>
    </row>
  </sheetData>
  <mergeCells count="8">
    <mergeCell ref="A1:E1"/>
    <mergeCell ref="A2:E2"/>
    <mergeCell ref="D4:D5"/>
    <mergeCell ref="E4:E5"/>
    <mergeCell ref="A3:C3"/>
    <mergeCell ref="A4:A5"/>
    <mergeCell ref="B4:B5"/>
    <mergeCell ref="C4:C5"/>
  </mergeCells>
  <phoneticPr fontId="3" type="noConversion"/>
  <pageMargins left="0.23" right="0.18" top="0.25" bottom="0.24" header="0.25" footer="0.2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9" sqref="C9"/>
    </sheetView>
  </sheetViews>
  <sheetFormatPr defaultRowHeight="12.75" x14ac:dyDescent="0.2"/>
  <cols>
    <col min="1" max="1" width="53.5703125" customWidth="1"/>
    <col min="2" max="2" width="9.5703125" bestFit="1" customWidth="1"/>
    <col min="3" max="3" width="11.85546875" customWidth="1"/>
    <col min="4" max="4" width="10.42578125" customWidth="1"/>
  </cols>
  <sheetData>
    <row r="1" spans="1:4" x14ac:dyDescent="0.2">
      <c r="A1" s="90" t="s">
        <v>67</v>
      </c>
      <c r="B1" s="90"/>
      <c r="C1" s="90"/>
      <c r="D1" s="90"/>
    </row>
    <row r="2" spans="1:4" x14ac:dyDescent="0.2">
      <c r="A2" s="91" t="s">
        <v>31</v>
      </c>
      <c r="B2" s="91"/>
      <c r="C2" s="91"/>
      <c r="D2" s="91"/>
    </row>
    <row r="3" spans="1:4" x14ac:dyDescent="0.2">
      <c r="A3" s="5"/>
      <c r="B3" s="4"/>
    </row>
    <row r="4" spans="1:4" ht="12.75" customHeight="1" x14ac:dyDescent="0.2">
      <c r="A4" s="89" t="s">
        <v>10</v>
      </c>
      <c r="B4" s="88" t="s">
        <v>22</v>
      </c>
      <c r="C4" s="84" t="s">
        <v>66</v>
      </c>
      <c r="D4" s="11" t="s">
        <v>20</v>
      </c>
    </row>
    <row r="5" spans="1:4" ht="17.25" customHeight="1" x14ac:dyDescent="0.2">
      <c r="A5" s="89"/>
      <c r="B5" s="88"/>
      <c r="C5" s="85"/>
      <c r="D5" s="12" t="s">
        <v>21</v>
      </c>
    </row>
    <row r="6" spans="1:4" ht="24.75" customHeight="1" x14ac:dyDescent="0.2">
      <c r="A6" s="9" t="s">
        <v>62</v>
      </c>
      <c r="B6" s="60">
        <f>B7-B8</f>
        <v>-48550</v>
      </c>
      <c r="C6" s="60">
        <f>C7-C8</f>
        <v>1509</v>
      </c>
      <c r="D6" s="15"/>
    </row>
    <row r="7" spans="1:4" ht="17.25" customHeight="1" x14ac:dyDescent="0.2">
      <c r="A7" s="10" t="s">
        <v>11</v>
      </c>
      <c r="B7" s="61">
        <v>141059.79999999999</v>
      </c>
      <c r="C7" s="61">
        <v>55833.3</v>
      </c>
      <c r="D7" s="15">
        <f>C7/B7%</f>
        <v>39.5812981444749</v>
      </c>
    </row>
    <row r="8" spans="1:4" ht="18" customHeight="1" x14ac:dyDescent="0.2">
      <c r="A8" s="13" t="s">
        <v>12</v>
      </c>
      <c r="B8" s="61">
        <v>189609.8</v>
      </c>
      <c r="C8" s="61">
        <v>54324.3</v>
      </c>
      <c r="D8" s="15">
        <f>C8/B8%</f>
        <v>28.650576077818766</v>
      </c>
    </row>
    <row r="9" spans="1:4" ht="28.5" customHeight="1" x14ac:dyDescent="0.2">
      <c r="A9" s="14" t="s">
        <v>24</v>
      </c>
      <c r="B9" s="60">
        <f>B6</f>
        <v>-48550</v>
      </c>
      <c r="C9" s="60">
        <f>C6</f>
        <v>1509</v>
      </c>
      <c r="D9" s="15"/>
    </row>
  </sheetData>
  <mergeCells count="5">
    <mergeCell ref="A4:A5"/>
    <mergeCell ref="B4:B5"/>
    <mergeCell ref="A1:D1"/>
    <mergeCell ref="A2:D2"/>
    <mergeCell ref="C4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C15" sqref="C15"/>
    </sheetView>
  </sheetViews>
  <sheetFormatPr defaultColWidth="8.85546875" defaultRowHeight="12.75" x14ac:dyDescent="0.2"/>
  <cols>
    <col min="1" max="1" width="13.5703125" style="17" customWidth="1"/>
    <col min="2" max="2" width="12.5703125" style="17" customWidth="1"/>
    <col min="3" max="3" width="15.85546875" style="17" customWidth="1"/>
    <col min="4" max="4" width="16.7109375" style="17" customWidth="1"/>
    <col min="5" max="16384" width="8.85546875" style="17"/>
  </cols>
  <sheetData>
    <row r="2" spans="1:6" ht="15.75" x14ac:dyDescent="0.25">
      <c r="A2" s="16" t="s">
        <v>35</v>
      </c>
      <c r="B2" s="16"/>
    </row>
    <row r="3" spans="1:6" ht="15.75" x14ac:dyDescent="0.25">
      <c r="A3" s="16" t="s">
        <v>36</v>
      </c>
      <c r="B3" s="16"/>
    </row>
    <row r="4" spans="1:6" ht="15.75" x14ac:dyDescent="0.25">
      <c r="A4" s="16" t="s">
        <v>37</v>
      </c>
      <c r="B4" s="16"/>
    </row>
    <row r="5" spans="1:6" ht="15.75" x14ac:dyDescent="0.25">
      <c r="A5" s="16" t="s">
        <v>68</v>
      </c>
      <c r="B5" s="16"/>
    </row>
    <row r="7" spans="1:6" ht="13.5" thickBot="1" x14ac:dyDescent="0.25"/>
    <row r="8" spans="1:6" ht="23.45" customHeight="1" x14ac:dyDescent="0.2">
      <c r="A8" s="18" t="s">
        <v>38</v>
      </c>
      <c r="B8" s="19"/>
      <c r="C8" s="18" t="s">
        <v>39</v>
      </c>
      <c r="D8" s="19"/>
    </row>
    <row r="9" spans="1:6" ht="6" customHeight="1" thickBot="1" x14ac:dyDescent="0.25">
      <c r="A9" s="20"/>
      <c r="B9" s="21"/>
      <c r="C9" s="20"/>
      <c r="D9" s="21"/>
    </row>
    <row r="10" spans="1:6" ht="14.25" x14ac:dyDescent="0.2">
      <c r="A10" s="22" t="s">
        <v>40</v>
      </c>
      <c r="B10" s="22" t="s">
        <v>41</v>
      </c>
      <c r="C10" s="22" t="s">
        <v>42</v>
      </c>
      <c r="D10" s="22" t="s">
        <v>43</v>
      </c>
    </row>
    <row r="11" spans="1:6" ht="15" thickBot="1" x14ac:dyDescent="0.25">
      <c r="A11" s="23" t="s">
        <v>44</v>
      </c>
      <c r="B11" s="23" t="s">
        <v>45</v>
      </c>
      <c r="C11" s="23" t="s">
        <v>46</v>
      </c>
      <c r="D11" s="23" t="s">
        <v>45</v>
      </c>
    </row>
    <row r="12" spans="1:6" x14ac:dyDescent="0.2">
      <c r="A12" s="24"/>
      <c r="B12" s="25"/>
      <c r="C12" s="25"/>
      <c r="D12" s="26"/>
    </row>
    <row r="13" spans="1:6" ht="15" thickBot="1" x14ac:dyDescent="0.25">
      <c r="A13" s="27" t="s">
        <v>47</v>
      </c>
      <c r="B13" s="28"/>
      <c r="C13" s="29"/>
      <c r="D13" s="30"/>
    </row>
    <row r="14" spans="1:6" x14ac:dyDescent="0.2">
      <c r="A14" s="31"/>
      <c r="B14" s="31"/>
      <c r="C14" s="56"/>
      <c r="D14" s="56"/>
    </row>
    <row r="15" spans="1:6" ht="13.5" thickBot="1" x14ac:dyDescent="0.25">
      <c r="A15" s="33">
        <v>7</v>
      </c>
      <c r="B15" s="33">
        <v>5</v>
      </c>
      <c r="C15" s="57">
        <v>4213</v>
      </c>
      <c r="D15" s="51">
        <v>1661.5</v>
      </c>
      <c r="F15" s="62"/>
    </row>
    <row r="16" spans="1:6" x14ac:dyDescent="0.2">
      <c r="A16" s="34"/>
      <c r="B16" s="35"/>
      <c r="C16" s="58"/>
      <c r="D16" s="59"/>
    </row>
    <row r="17" spans="1:4" ht="15" thickBot="1" x14ac:dyDescent="0.25">
      <c r="A17" s="36" t="s">
        <v>48</v>
      </c>
      <c r="B17" s="37"/>
      <c r="C17" s="52"/>
      <c r="D17" s="53"/>
    </row>
    <row r="18" spans="1:4" x14ac:dyDescent="0.2">
      <c r="A18" s="38"/>
      <c r="B18" s="38"/>
      <c r="C18" s="54"/>
      <c r="D18" s="54"/>
    </row>
    <row r="19" spans="1:4" ht="13.5" thickBot="1" x14ac:dyDescent="0.25">
      <c r="A19" s="33">
        <v>24</v>
      </c>
      <c r="B19" s="33">
        <v>20</v>
      </c>
      <c r="C19" s="51">
        <v>17359.599999999999</v>
      </c>
      <c r="D19" s="51">
        <v>8670</v>
      </c>
    </row>
    <row r="20" spans="1:4" x14ac:dyDescent="0.2">
      <c r="A20" s="34"/>
      <c r="B20" s="35"/>
      <c r="C20" s="58"/>
      <c r="D20" s="59" t="s">
        <v>56</v>
      </c>
    </row>
    <row r="21" spans="1:4" ht="15" thickBot="1" x14ac:dyDescent="0.25">
      <c r="A21" s="39" t="s">
        <v>49</v>
      </c>
      <c r="B21" s="40"/>
      <c r="C21" s="52"/>
      <c r="D21" s="53"/>
    </row>
    <row r="22" spans="1:4" x14ac:dyDescent="0.2">
      <c r="A22" s="31"/>
      <c r="B22" s="31"/>
      <c r="C22" s="56"/>
      <c r="D22" s="56"/>
    </row>
    <row r="23" spans="1:4" ht="13.5" thickBot="1" x14ac:dyDescent="0.25">
      <c r="A23" s="33">
        <f>A15+A19</f>
        <v>31</v>
      </c>
      <c r="B23" s="33">
        <f>B15+B19</f>
        <v>25</v>
      </c>
      <c r="C23" s="51">
        <f>C15+C19</f>
        <v>21572.6</v>
      </c>
      <c r="D23" s="51">
        <f>D15+D19</f>
        <v>10331.5</v>
      </c>
    </row>
    <row r="24" spans="1:4" x14ac:dyDescent="0.2">
      <c r="A24" s="41"/>
      <c r="B24" s="41"/>
      <c r="C24" s="41"/>
      <c r="D24" s="41"/>
    </row>
    <row r="28" spans="1:4" x14ac:dyDescent="0.2">
      <c r="A28" s="17" t="s">
        <v>50</v>
      </c>
      <c r="D28" s="17" t="s">
        <v>51</v>
      </c>
    </row>
  </sheetData>
  <phoneticPr fontId="3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E31" sqref="E31"/>
    </sheetView>
  </sheetViews>
  <sheetFormatPr defaultColWidth="8.85546875" defaultRowHeight="12.75" x14ac:dyDescent="0.2"/>
  <cols>
    <col min="1" max="1" width="13.5703125" style="17" customWidth="1"/>
    <col min="2" max="2" width="12.5703125" style="17" customWidth="1"/>
    <col min="3" max="3" width="15.85546875" style="17" customWidth="1"/>
    <col min="4" max="4" width="16.7109375" style="17" customWidth="1"/>
    <col min="5" max="16384" width="8.85546875" style="17"/>
  </cols>
  <sheetData>
    <row r="2" spans="1:4" ht="15.75" x14ac:dyDescent="0.25">
      <c r="A2" s="16" t="s">
        <v>52</v>
      </c>
      <c r="B2" s="16"/>
    </row>
    <row r="3" spans="1:4" ht="15.75" x14ac:dyDescent="0.25">
      <c r="A3" s="16" t="s">
        <v>53</v>
      </c>
      <c r="B3" s="16"/>
    </row>
    <row r="4" spans="1:4" ht="15.75" x14ac:dyDescent="0.25">
      <c r="A4" s="16"/>
      <c r="B4" s="42"/>
    </row>
    <row r="5" spans="1:4" ht="15.75" x14ac:dyDescent="0.25">
      <c r="A5" s="16" t="s">
        <v>69</v>
      </c>
      <c r="B5" s="16"/>
    </row>
    <row r="6" spans="1:4" ht="15.75" x14ac:dyDescent="0.25">
      <c r="A6" s="16"/>
      <c r="B6" s="16"/>
    </row>
    <row r="7" spans="1:4" ht="15.75" x14ac:dyDescent="0.25">
      <c r="A7" s="16"/>
    </row>
    <row r="9" spans="1:4" ht="13.5" thickBot="1" x14ac:dyDescent="0.25"/>
    <row r="10" spans="1:4" ht="23.45" customHeight="1" x14ac:dyDescent="0.2">
      <c r="A10" s="18" t="s">
        <v>38</v>
      </c>
      <c r="B10" s="19"/>
      <c r="C10" s="18" t="s">
        <v>39</v>
      </c>
      <c r="D10" s="19"/>
    </row>
    <row r="11" spans="1:4" ht="6" customHeight="1" thickBot="1" x14ac:dyDescent="0.25">
      <c r="A11" s="20"/>
      <c r="B11" s="21"/>
      <c r="C11" s="20"/>
      <c r="D11" s="21"/>
    </row>
    <row r="12" spans="1:4" ht="14.25" x14ac:dyDescent="0.2">
      <c r="A12" s="22" t="s">
        <v>40</v>
      </c>
      <c r="B12" s="22" t="s">
        <v>41</v>
      </c>
      <c r="C12" s="22" t="s">
        <v>42</v>
      </c>
      <c r="D12" s="22" t="s">
        <v>43</v>
      </c>
    </row>
    <row r="13" spans="1:4" ht="15" thickBot="1" x14ac:dyDescent="0.25">
      <c r="A13" s="23" t="s">
        <v>44</v>
      </c>
      <c r="B13" s="23" t="s">
        <v>45</v>
      </c>
      <c r="C13" s="23" t="s">
        <v>46</v>
      </c>
      <c r="D13" s="23" t="s">
        <v>45</v>
      </c>
    </row>
    <row r="14" spans="1:4" x14ac:dyDescent="0.2">
      <c r="A14" s="24"/>
      <c r="B14" s="25"/>
      <c r="C14" s="25"/>
      <c r="D14" s="26"/>
    </row>
    <row r="15" spans="1:4" ht="15" thickBot="1" x14ac:dyDescent="0.25">
      <c r="A15" s="43" t="s">
        <v>54</v>
      </c>
      <c r="B15" s="28"/>
      <c r="C15" s="29"/>
      <c r="D15" s="30"/>
    </row>
    <row r="16" spans="1:4" x14ac:dyDescent="0.2">
      <c r="A16" s="31"/>
      <c r="B16" s="31"/>
      <c r="C16" s="32"/>
      <c r="D16" s="32"/>
    </row>
    <row r="17" spans="1:5" ht="13.5" thickBot="1" x14ac:dyDescent="0.25">
      <c r="A17" s="33">
        <v>23</v>
      </c>
      <c r="B17" s="33">
        <v>22</v>
      </c>
      <c r="C17" s="51">
        <v>12294.9</v>
      </c>
      <c r="D17" s="51">
        <v>6031.6</v>
      </c>
    </row>
    <row r="18" spans="1:5" s="45" customFormat="1" x14ac:dyDescent="0.2">
      <c r="A18" s="64"/>
      <c r="B18" s="41"/>
      <c r="C18" s="63"/>
      <c r="D18" s="65"/>
    </row>
    <row r="19" spans="1:5" ht="15" thickBot="1" x14ac:dyDescent="0.25">
      <c r="A19" s="44" t="s">
        <v>55</v>
      </c>
      <c r="B19" s="37"/>
      <c r="C19" s="52"/>
      <c r="D19" s="65"/>
      <c r="E19" s="45"/>
    </row>
    <row r="20" spans="1:5" x14ac:dyDescent="0.2">
      <c r="A20" s="38"/>
      <c r="B20" s="38"/>
      <c r="C20" s="54"/>
      <c r="D20" s="54"/>
    </row>
    <row r="21" spans="1:5" ht="13.5" thickBot="1" x14ac:dyDescent="0.25">
      <c r="A21" s="33">
        <v>0</v>
      </c>
      <c r="B21" s="33">
        <v>0</v>
      </c>
      <c r="C21" s="51">
        <v>0</v>
      </c>
      <c r="D21" s="51">
        <v>0</v>
      </c>
    </row>
    <row r="22" spans="1:5" x14ac:dyDescent="0.2">
      <c r="A22" s="64"/>
      <c r="B22" s="41"/>
      <c r="C22" s="47"/>
      <c r="D22" s="66"/>
    </row>
    <row r="23" spans="1:5" ht="13.5" thickBot="1" x14ac:dyDescent="0.25">
      <c r="A23" s="67"/>
      <c r="B23" s="45"/>
      <c r="C23" s="45"/>
      <c r="D23" s="68"/>
    </row>
    <row r="24" spans="1:5" ht="13.5" thickBot="1" x14ac:dyDescent="0.25">
      <c r="A24" s="46">
        <f>A17+A21</f>
        <v>23</v>
      </c>
      <c r="B24" s="46">
        <f>B17+B21</f>
        <v>22</v>
      </c>
      <c r="C24" s="55">
        <f>C17+C21</f>
        <v>12294.9</v>
      </c>
      <c r="D24" s="55">
        <f>D17+D21</f>
        <v>6031.6</v>
      </c>
    </row>
    <row r="26" spans="1:5" x14ac:dyDescent="0.2">
      <c r="A26" s="17" t="s">
        <v>50</v>
      </c>
      <c r="D26" s="17" t="s">
        <v>51</v>
      </c>
    </row>
  </sheetData>
  <phoneticPr fontId="3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Отчет о служащих МС, МА</vt:lpstr>
      <vt:lpstr>Отчет о служащих МИАС, АСЭР</vt:lpstr>
    </vt:vector>
  </TitlesOfParts>
  <Company>monco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Пользователь</cp:lastModifiedBy>
  <cp:lastPrinted>2021-07-06T10:44:20Z</cp:lastPrinted>
  <dcterms:created xsi:type="dcterms:W3CDTF">2005-10-06T09:20:55Z</dcterms:created>
  <dcterms:modified xsi:type="dcterms:W3CDTF">2021-07-06T10:48:14Z</dcterms:modified>
</cp:coreProperties>
</file>