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3"/>
  </bookViews>
  <sheets>
    <sheet name="доходы" sheetId="1" r:id="rId1"/>
    <sheet name="расходы" sheetId="2" r:id="rId2"/>
    <sheet name="источники" sheetId="3" r:id="rId3"/>
    <sheet name="Отчет о служащих МС, МА" sheetId="4" r:id="rId4"/>
    <sheet name="Отчет о служащих МИАС, АСЭР" sheetId="5" r:id="rId5"/>
  </sheets>
  <definedNames/>
  <calcPr fullCalcOnLoad="1"/>
</workbook>
</file>

<file path=xl/sharedStrings.xml><?xml version="1.0" encoding="utf-8"?>
<sst xmlns="http://schemas.openxmlformats.org/spreadsheetml/2006/main" count="88" uniqueCount="70">
  <si>
    <t>Источники доходов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</si>
  <si>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</si>
  <si>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</si>
  <si>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</si>
  <si>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</si>
  <si>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</si>
  <si>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</si>
  <si>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</si>
  <si>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</si>
  <si>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</si>
  <si>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</si>
  <si>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</si>
  <si>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</si>
  <si>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</si>
  <si>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</si>
  <si>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</si>
  <si>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</si>
  <si>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</si>
  <si>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</si>
  <si>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</si>
  <si>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</si>
  <si>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</si>
  <si>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</si>
  <si>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</si>
  <si>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</si>
  <si>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</si>
  <si>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</si>
  <si>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</si>
  <si>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</si>
  <si>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</si>
  <si>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</si>
  <si>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</si>
  <si>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</si>
  <si>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</si>
  <si>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</si>
  <si>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</si>
  <si>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</si>
  <si>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</si>
  <si>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Прочие неналоговые доходы</t>
  </si>
  <si>
    <t>НАЦИОНАЛЬНАЯ ЭКОНОМИКА</t>
  </si>
  <si>
    <t>0400</t>
  </si>
  <si>
    <t>Отчет о содержании муниципальных служащих</t>
  </si>
  <si>
    <t xml:space="preserve">муниципального образования </t>
  </si>
  <si>
    <t>муниципальный округ Владимирский округ</t>
  </si>
  <si>
    <t xml:space="preserve">       численность, чел.</t>
  </si>
  <si>
    <t>денежное содержание, тыс. руб.</t>
  </si>
  <si>
    <t>по штатному</t>
  </si>
  <si>
    <t>замещено</t>
  </si>
  <si>
    <t>запланировано</t>
  </si>
  <si>
    <t>использовано</t>
  </si>
  <si>
    <t>расписанию</t>
  </si>
  <si>
    <t>фактически</t>
  </si>
  <si>
    <t>на год</t>
  </si>
  <si>
    <t>Муниципальный Совет</t>
  </si>
  <si>
    <t>Местная Администрация</t>
  </si>
  <si>
    <t>Итого по МО</t>
  </si>
  <si>
    <t>Главный бухгалтер</t>
  </si>
  <si>
    <t>Лабутина М.М.</t>
  </si>
  <si>
    <t>Отчет о содержании сотрудников казенных учреждений</t>
  </si>
  <si>
    <t>по СПб МУ МИАС и СПб МУ АСЭР</t>
  </si>
  <si>
    <t>СПб МУ АСЭР</t>
  </si>
  <si>
    <t>СПб МУ МИАС</t>
  </si>
  <si>
    <t>Корман С.В.</t>
  </si>
  <si>
    <t xml:space="preserve"> </t>
  </si>
  <si>
    <t>Исполнение бюджета по доходам за 1 квартал 2016 года</t>
  </si>
  <si>
    <t>Исполнено за 1 квартал 2016 г.</t>
  </si>
  <si>
    <t>Исполнение бюджета по расходам за 1 квартал 2016 года</t>
  </si>
  <si>
    <t xml:space="preserve"> Источники финансирования дефицита бюджета за 1 квартал  2016 года</t>
  </si>
  <si>
    <t>за  1 квартал 2016 года</t>
  </si>
  <si>
    <t xml:space="preserve">                         за 1 квартал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</si>
</sst>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"/>
  </numFmts>
  <fonts count="4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11" fillId="0" borderId="0" xfId="53" applyFont="1">
      <alignment/>
      <protection/>
    </xf>
    <xf numFmtId="0" fontId="5" fillId="0" borderId="0" xfId="53">
      <alignment/>
      <protection/>
    </xf>
    <xf numFmtId="0" fontId="12" fillId="0" borderId="13" xfId="53" applyFont="1" applyBorder="1" applyAlignment="1">
      <alignment horizontal="left"/>
      <protection/>
    </xf>
    <xf numFmtId="0" fontId="12" fillId="0" borderId="14" xfId="53" applyFont="1" applyBorder="1">
      <alignment/>
      <protection/>
    </xf>
    <xf numFmtId="0" fontId="12" fillId="0" borderId="15" xfId="53" applyFont="1" applyBorder="1">
      <alignment/>
      <protection/>
    </xf>
    <xf numFmtId="0" fontId="12" fillId="0" borderId="16" xfId="53" applyFont="1" applyBorder="1">
      <alignment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5" fillId="0" borderId="13" xfId="53" applyBorder="1">
      <alignment/>
      <protection/>
    </xf>
    <xf numFmtId="0" fontId="5" fillId="0" borderId="19" xfId="53" applyBorder="1">
      <alignment/>
      <protection/>
    </xf>
    <xf numFmtId="0" fontId="5" fillId="0" borderId="14" xfId="53" applyBorder="1">
      <alignment/>
      <protection/>
    </xf>
    <xf numFmtId="0" fontId="13" fillId="0" borderId="15" xfId="53" applyFont="1" applyBorder="1">
      <alignment/>
      <protection/>
    </xf>
    <xf numFmtId="0" fontId="13" fillId="0" borderId="20" xfId="53" applyFont="1" applyBorder="1">
      <alignment/>
      <protection/>
    </xf>
    <xf numFmtId="0" fontId="5" fillId="0" borderId="20" xfId="53" applyBorder="1">
      <alignment/>
      <protection/>
    </xf>
    <xf numFmtId="0" fontId="5" fillId="0" borderId="16" xfId="53" applyBorder="1">
      <alignment/>
      <protection/>
    </xf>
    <xf numFmtId="0" fontId="5" fillId="0" borderId="17" xfId="53" applyBorder="1">
      <alignment/>
      <protection/>
    </xf>
    <xf numFmtId="168" fontId="5" fillId="0" borderId="17" xfId="53" applyNumberFormat="1" applyBorder="1">
      <alignment/>
      <protection/>
    </xf>
    <xf numFmtId="0" fontId="5" fillId="0" borderId="18" xfId="53" applyBorder="1" applyAlignment="1">
      <alignment horizontal="center"/>
      <protection/>
    </xf>
    <xf numFmtId="0" fontId="5" fillId="0" borderId="13" xfId="53" applyBorder="1" applyAlignment="1">
      <alignment horizontal="center"/>
      <protection/>
    </xf>
    <xf numFmtId="0" fontId="5" fillId="0" borderId="19" xfId="53" applyBorder="1" applyAlignment="1">
      <alignment horizontal="center"/>
      <protection/>
    </xf>
    <xf numFmtId="0" fontId="13" fillId="0" borderId="15" xfId="53" applyFont="1" applyBorder="1" applyAlignment="1">
      <alignment horizontal="left"/>
      <protection/>
    </xf>
    <xf numFmtId="0" fontId="13" fillId="0" borderId="20" xfId="53" applyFont="1" applyBorder="1" applyAlignment="1">
      <alignment horizontal="center"/>
      <protection/>
    </xf>
    <xf numFmtId="0" fontId="5" fillId="0" borderId="17" xfId="53" applyBorder="1" applyAlignment="1">
      <alignment horizontal="center"/>
      <protection/>
    </xf>
    <xf numFmtId="0" fontId="13" fillId="0" borderId="15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5" fillId="0" borderId="0" xfId="53" applyBorder="1" applyAlignment="1">
      <alignment horizontal="center"/>
      <protection/>
    </xf>
    <xf numFmtId="0" fontId="14" fillId="0" borderId="0" xfId="53" applyFont="1" applyBorder="1">
      <alignment/>
      <protection/>
    </xf>
    <xf numFmtId="0" fontId="12" fillId="0" borderId="15" xfId="53" applyFont="1" applyBorder="1">
      <alignment/>
      <protection/>
    </xf>
    <xf numFmtId="0" fontId="12" fillId="0" borderId="15" xfId="53" applyFont="1" applyBorder="1" applyAlignment="1">
      <alignment horizontal="left"/>
      <protection/>
    </xf>
    <xf numFmtId="0" fontId="5" fillId="0" borderId="0" xfId="53" applyBorder="1">
      <alignment/>
      <protection/>
    </xf>
    <xf numFmtId="0" fontId="5" fillId="0" borderId="21" xfId="53" applyBorder="1" applyAlignment="1">
      <alignment horizontal="center"/>
      <protection/>
    </xf>
    <xf numFmtId="0" fontId="5" fillId="0" borderId="22" xfId="53" applyBorder="1" applyAlignment="1">
      <alignment horizontal="center"/>
      <protection/>
    </xf>
    <xf numFmtId="168" fontId="5" fillId="0" borderId="0" xfId="53" applyNumberForma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168" fontId="5" fillId="0" borderId="0" xfId="53" applyNumberFormat="1" applyBorder="1">
      <alignment/>
      <protection/>
    </xf>
    <xf numFmtId="176" fontId="8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wrapText="1"/>
    </xf>
    <xf numFmtId="176" fontId="8" fillId="33" borderId="10" xfId="0" applyNumberFormat="1" applyFont="1" applyFill="1" applyBorder="1" applyAlignment="1">
      <alignment horizontal="center" wrapText="1"/>
    </xf>
    <xf numFmtId="176" fontId="8" fillId="33" borderId="10" xfId="0" applyNumberFormat="1" applyFont="1" applyFill="1" applyBorder="1" applyAlignment="1">
      <alignment horizontal="right" wrapText="1"/>
    </xf>
    <xf numFmtId="176" fontId="8" fillId="33" borderId="10" xfId="0" applyNumberFormat="1" applyFont="1" applyFill="1" applyBorder="1" applyAlignment="1">
      <alignment horizontal="center"/>
    </xf>
    <xf numFmtId="176" fontId="8" fillId="33" borderId="10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 horizontal="center"/>
    </xf>
    <xf numFmtId="176" fontId="5" fillId="0" borderId="18" xfId="53" applyNumberFormat="1" applyBorder="1" applyAlignment="1">
      <alignment horizontal="center"/>
      <protection/>
    </xf>
    <xf numFmtId="176" fontId="5" fillId="0" borderId="20" xfId="53" applyNumberFormat="1" applyBorder="1" applyAlignment="1">
      <alignment horizontal="center"/>
      <protection/>
    </xf>
    <xf numFmtId="176" fontId="5" fillId="0" borderId="16" xfId="53" applyNumberFormat="1" applyBorder="1" applyAlignment="1">
      <alignment horizontal="center"/>
      <protection/>
    </xf>
    <xf numFmtId="176" fontId="5" fillId="0" borderId="17" xfId="53" applyNumberFormat="1" applyBorder="1" applyAlignment="1">
      <alignment horizontal="center"/>
      <protection/>
    </xf>
    <xf numFmtId="176" fontId="5" fillId="0" borderId="21" xfId="53" applyNumberFormat="1" applyBorder="1" applyAlignment="1">
      <alignment horizontal="center"/>
      <protection/>
    </xf>
    <xf numFmtId="4" fontId="5" fillId="0" borderId="22" xfId="53" applyNumberFormat="1" applyBorder="1" applyAlignment="1">
      <alignment horizontal="center"/>
      <protection/>
    </xf>
    <xf numFmtId="176" fontId="5" fillId="0" borderId="17" xfId="53" applyNumberFormat="1" applyBorder="1">
      <alignment/>
      <protection/>
    </xf>
    <xf numFmtId="176" fontId="5" fillId="0" borderId="18" xfId="53" applyNumberFormat="1" applyFill="1" applyBorder="1" applyAlignment="1">
      <alignment horizontal="center"/>
      <protection/>
    </xf>
    <xf numFmtId="176" fontId="5" fillId="0" borderId="19" xfId="53" applyNumberFormat="1" applyBorder="1" applyAlignment="1">
      <alignment horizontal="center"/>
      <protection/>
    </xf>
    <xf numFmtId="176" fontId="5" fillId="0" borderId="14" xfId="53" applyNumberFormat="1" applyBorder="1" applyAlignment="1">
      <alignment horizontal="center"/>
      <protection/>
    </xf>
    <xf numFmtId="176" fontId="8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5" fillId="0" borderId="0" xfId="53" applyFont="1">
      <alignment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3" xfId="53" applyFont="1" applyBorder="1" applyAlignment="1">
      <alignment horizontal="left"/>
      <protection/>
    </xf>
    <xf numFmtId="0" fontId="12" fillId="0" borderId="19" xfId="53" applyFont="1" applyBorder="1" applyAlignment="1">
      <alignment horizontal="left"/>
      <protection/>
    </xf>
    <xf numFmtId="0" fontId="12" fillId="0" borderId="14" xfId="53" applyFont="1" applyBorder="1" applyAlignment="1">
      <alignment horizontal="left"/>
      <protection/>
    </xf>
    <xf numFmtId="0" fontId="12" fillId="0" borderId="15" xfId="53" applyFont="1" applyBorder="1" applyAlignment="1">
      <alignment horizontal="left"/>
      <protection/>
    </xf>
    <xf numFmtId="0" fontId="12" fillId="0" borderId="20" xfId="53" applyFont="1" applyBorder="1" applyAlignment="1">
      <alignment horizontal="left"/>
      <protection/>
    </xf>
    <xf numFmtId="0" fontId="12" fillId="0" borderId="16" xfId="53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0.875" style="0" customWidth="1"/>
    <col min="2" max="2" width="11.625" style="0" customWidth="1"/>
    <col min="3" max="3" width="12.375" style="0" customWidth="1"/>
    <col min="4" max="4" width="10.625" style="0" customWidth="1"/>
  </cols>
  <sheetData>
    <row r="1" spans="1:4" ht="12.75">
      <c r="A1" s="79" t="s">
        <v>64</v>
      </c>
      <c r="B1" s="79"/>
      <c r="C1" s="79"/>
      <c r="D1" s="79"/>
    </row>
    <row r="2" spans="1:4" ht="12.75">
      <c r="A2" s="79" t="s">
        <v>36</v>
      </c>
      <c r="B2" s="79"/>
      <c r="C2" s="79"/>
      <c r="D2" s="79"/>
    </row>
    <row r="3" spans="1:3" ht="14.25" customHeight="1">
      <c r="A3" s="80"/>
      <c r="B3" s="80"/>
      <c r="C3" s="80"/>
    </row>
    <row r="4" spans="1:4" ht="17.25" customHeight="1">
      <c r="A4" s="81" t="s">
        <v>0</v>
      </c>
      <c r="B4" s="82" t="s">
        <v>27</v>
      </c>
      <c r="C4" s="77" t="s">
        <v>65</v>
      </c>
      <c r="D4" s="77" t="s">
        <v>35</v>
      </c>
    </row>
    <row r="5" spans="1:4" ht="18" customHeight="1">
      <c r="A5" s="81"/>
      <c r="B5" s="82"/>
      <c r="C5" s="78"/>
      <c r="D5" s="78"/>
    </row>
    <row r="6" spans="1:4" ht="18" customHeight="1">
      <c r="A6" s="11" t="s">
        <v>1</v>
      </c>
      <c r="B6" s="56">
        <v>81276</v>
      </c>
      <c r="C6" s="57">
        <v>19009.1</v>
      </c>
      <c r="D6" s="56">
        <f>C6/B6%</f>
        <v>23.388331118657412</v>
      </c>
    </row>
    <row r="7" spans="1:4" ht="18" customHeight="1">
      <c r="A7" s="11" t="s">
        <v>2</v>
      </c>
      <c r="B7" s="56">
        <v>29000</v>
      </c>
      <c r="C7" s="57">
        <v>935.3</v>
      </c>
      <c r="D7" s="56">
        <f aca="true" t="shared" si="0" ref="D7:D13">C7/B7%</f>
        <v>3.2251724137931035</v>
      </c>
    </row>
    <row r="8" spans="1:4" ht="32.25" customHeight="1">
      <c r="A8" s="11" t="s">
        <v>3</v>
      </c>
      <c r="B8" s="56">
        <v>1</v>
      </c>
      <c r="C8" s="57">
        <v>0</v>
      </c>
      <c r="D8" s="56">
        <f t="shared" si="0"/>
        <v>0</v>
      </c>
    </row>
    <row r="9" spans="1:4" ht="32.25" customHeight="1">
      <c r="A9" s="11" t="s">
        <v>16</v>
      </c>
      <c r="B9" s="56">
        <v>150</v>
      </c>
      <c r="C9" s="56">
        <v>0</v>
      </c>
      <c r="D9" s="56">
        <f t="shared" si="0"/>
        <v>0</v>
      </c>
    </row>
    <row r="10" spans="1:4" ht="26.25" customHeight="1">
      <c r="A10" s="11" t="s">
        <v>37</v>
      </c>
      <c r="B10" s="56">
        <v>5572</v>
      </c>
      <c r="C10" s="57">
        <v>1429.1</v>
      </c>
      <c r="D10" s="56">
        <f t="shared" si="0"/>
        <v>25.647882268485283</v>
      </c>
    </row>
    <row r="11" spans="1:4" ht="26.25" customHeight="1">
      <c r="A11" s="11" t="s">
        <v>38</v>
      </c>
      <c r="B11" s="56">
        <v>1</v>
      </c>
      <c r="C11" s="57">
        <v>1.2</v>
      </c>
      <c r="D11" s="56">
        <f t="shared" si="0"/>
        <v>120</v>
      </c>
    </row>
    <row r="12" spans="1:4" ht="21.75" customHeight="1">
      <c r="A12" s="11" t="s">
        <v>34</v>
      </c>
      <c r="B12" s="56">
        <v>20361.5</v>
      </c>
      <c r="C12" s="57">
        <v>4982</v>
      </c>
      <c r="D12" s="56">
        <f t="shared" si="0"/>
        <v>24.467745500085947</v>
      </c>
    </row>
    <row r="13" spans="1:4" ht="24.75" customHeight="1">
      <c r="A13" s="9" t="s">
        <v>22</v>
      </c>
      <c r="B13" s="58">
        <f>SUM(B6:B12)</f>
        <v>136361.5</v>
      </c>
      <c r="C13" s="58">
        <f>SUM(C6:C12)</f>
        <v>26356.699999999997</v>
      </c>
      <c r="D13" s="56">
        <f t="shared" si="0"/>
        <v>19.328549480608526</v>
      </c>
    </row>
  </sheetData>
  <sheetProtection/>
  <mergeCells count="7">
    <mergeCell ref="D4:D5"/>
    <mergeCell ref="A1:D1"/>
    <mergeCell ref="A2:D2"/>
    <mergeCell ref="A3:C3"/>
    <mergeCell ref="A4:A5"/>
    <mergeCell ref="B4:B5"/>
    <mergeCell ref="C4:C5"/>
  </mergeCells>
  <printOptions/>
  <pageMargins left="0.27" right="0.26" top="0.23" bottom="0.2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0.375" style="0" customWidth="1"/>
    <col min="2" max="2" width="13.00390625" style="2" customWidth="1"/>
    <col min="3" max="3" width="10.375" style="3" customWidth="1"/>
    <col min="4" max="4" width="11.375" style="0" customWidth="1"/>
    <col min="5" max="5" width="11.875" style="0" customWidth="1"/>
  </cols>
  <sheetData>
    <row r="1" spans="1:5" ht="20.25" customHeight="1">
      <c r="A1" s="79" t="s">
        <v>66</v>
      </c>
      <c r="B1" s="79"/>
      <c r="C1" s="79"/>
      <c r="D1" s="79"/>
      <c r="E1" s="79"/>
    </row>
    <row r="2" spans="1:5" ht="17.25" customHeight="1">
      <c r="A2" s="79" t="s">
        <v>36</v>
      </c>
      <c r="B2" s="79"/>
      <c r="C2" s="79"/>
      <c r="D2" s="79"/>
      <c r="E2" s="79"/>
    </row>
    <row r="3" spans="1:3" ht="12.75">
      <c r="A3" s="85"/>
      <c r="B3" s="85"/>
      <c r="C3" s="85"/>
    </row>
    <row r="4" spans="1:5" s="6" customFormat="1" ht="11.25" customHeight="1">
      <c r="A4" s="86" t="s">
        <v>4</v>
      </c>
      <c r="B4" s="87" t="s">
        <v>5</v>
      </c>
      <c r="C4" s="87" t="s">
        <v>26</v>
      </c>
      <c r="D4" s="77" t="s">
        <v>65</v>
      </c>
      <c r="E4" s="83" t="s">
        <v>35</v>
      </c>
    </row>
    <row r="5" spans="1:5" s="6" customFormat="1" ht="24" customHeight="1">
      <c r="A5" s="86"/>
      <c r="B5" s="87"/>
      <c r="C5" s="87"/>
      <c r="D5" s="78"/>
      <c r="E5" s="84"/>
    </row>
    <row r="6" spans="1:5" s="1" customFormat="1" ht="22.5" customHeight="1">
      <c r="A6" s="10" t="s">
        <v>17</v>
      </c>
      <c r="B6" s="15" t="s">
        <v>6</v>
      </c>
      <c r="C6" s="59">
        <v>54368.6</v>
      </c>
      <c r="D6" s="60">
        <v>9029.7</v>
      </c>
      <c r="E6" s="60">
        <f>D6/C6%</f>
        <v>16.608299643544253</v>
      </c>
    </row>
    <row r="7" spans="1:5" s="1" customFormat="1" ht="27.75" customHeight="1">
      <c r="A7" s="8" t="s">
        <v>18</v>
      </c>
      <c r="B7" s="15" t="s">
        <v>7</v>
      </c>
      <c r="C7" s="61">
        <v>500</v>
      </c>
      <c r="D7" s="62">
        <v>0</v>
      </c>
      <c r="E7" s="60">
        <f aca="true" t="shared" si="0" ref="E7:E15">D7/C7%</f>
        <v>0</v>
      </c>
    </row>
    <row r="8" spans="1:5" s="1" customFormat="1" ht="15" customHeight="1">
      <c r="A8" s="8" t="s">
        <v>39</v>
      </c>
      <c r="B8" s="15" t="s">
        <v>40</v>
      </c>
      <c r="C8" s="61">
        <v>625.9</v>
      </c>
      <c r="D8" s="62">
        <v>0</v>
      </c>
      <c r="E8" s="60">
        <f t="shared" si="0"/>
        <v>0</v>
      </c>
    </row>
    <row r="9" spans="1:5" s="7" customFormat="1" ht="19.5" customHeight="1">
      <c r="A9" s="8" t="s">
        <v>19</v>
      </c>
      <c r="B9" s="15" t="s">
        <v>8</v>
      </c>
      <c r="C9" s="61">
        <v>46825.2</v>
      </c>
      <c r="D9" s="62">
        <v>6100.4</v>
      </c>
      <c r="E9" s="60">
        <f t="shared" si="0"/>
        <v>13.02802764323484</v>
      </c>
    </row>
    <row r="10" spans="1:5" s="1" customFormat="1" ht="16.5" customHeight="1">
      <c r="A10" s="8" t="s">
        <v>20</v>
      </c>
      <c r="B10" s="15" t="s">
        <v>9</v>
      </c>
      <c r="C10" s="61">
        <v>2424.6</v>
      </c>
      <c r="D10" s="62">
        <v>114.2</v>
      </c>
      <c r="E10" s="60">
        <f t="shared" si="0"/>
        <v>4.710055266848141</v>
      </c>
    </row>
    <row r="11" spans="1:5" s="1" customFormat="1" ht="18" customHeight="1">
      <c r="A11" s="8" t="s">
        <v>29</v>
      </c>
      <c r="B11" s="15" t="s">
        <v>10</v>
      </c>
      <c r="C11" s="61">
        <v>6173.1</v>
      </c>
      <c r="D11" s="62">
        <v>835.9</v>
      </c>
      <c r="E11" s="60">
        <f t="shared" si="0"/>
        <v>13.541008569438368</v>
      </c>
    </row>
    <row r="12" spans="1:5" s="7" customFormat="1" ht="20.25" customHeight="1">
      <c r="A12" s="8" t="s">
        <v>21</v>
      </c>
      <c r="B12" s="15" t="s">
        <v>11</v>
      </c>
      <c r="C12" s="61">
        <v>19279.1</v>
      </c>
      <c r="D12" s="62">
        <v>4460</v>
      </c>
      <c r="E12" s="60">
        <f>D12/C12%</f>
        <v>23.1338599830905</v>
      </c>
    </row>
    <row r="13" spans="1:5" s="7" customFormat="1" ht="16.5" customHeight="1">
      <c r="A13" s="8" t="s">
        <v>30</v>
      </c>
      <c r="B13" s="15" t="s">
        <v>33</v>
      </c>
      <c r="C13" s="61">
        <v>6042.1</v>
      </c>
      <c r="D13" s="62">
        <v>384.7</v>
      </c>
      <c r="E13" s="60">
        <f t="shared" si="0"/>
        <v>6.366991608877707</v>
      </c>
    </row>
    <row r="14" spans="1:5" s="7" customFormat="1" ht="16.5" customHeight="1">
      <c r="A14" s="10" t="s">
        <v>31</v>
      </c>
      <c r="B14" s="15" t="s">
        <v>32</v>
      </c>
      <c r="C14" s="61">
        <v>810</v>
      </c>
      <c r="D14" s="62">
        <v>179</v>
      </c>
      <c r="E14" s="60">
        <f t="shared" si="0"/>
        <v>22.098765432098766</v>
      </c>
    </row>
    <row r="15" spans="1:5" ht="21" customHeight="1">
      <c r="A15" s="9" t="s">
        <v>12</v>
      </c>
      <c r="B15" s="16"/>
      <c r="C15" s="63">
        <f>SUM(C6:C14)</f>
        <v>137048.6</v>
      </c>
      <c r="D15" s="56">
        <f>SUM(D6:D14)</f>
        <v>21103.9</v>
      </c>
      <c r="E15" s="60">
        <f t="shared" si="0"/>
        <v>15.398843913764898</v>
      </c>
    </row>
    <row r="27" ht="12.75">
      <c r="B27" s="2" t="s">
        <v>63</v>
      </c>
    </row>
  </sheetData>
  <sheetProtection/>
  <mergeCells count="8">
    <mergeCell ref="A1:E1"/>
    <mergeCell ref="A2:E2"/>
    <mergeCell ref="D4:D5"/>
    <mergeCell ref="E4:E5"/>
    <mergeCell ref="A3:C3"/>
    <mergeCell ref="A4:A5"/>
    <mergeCell ref="B4:B5"/>
    <mergeCell ref="C4:C5"/>
  </mergeCells>
  <printOptions/>
  <pageMargins left="0.23" right="0.18" top="0.25" bottom="0.24" header="0.2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3.625" style="0" customWidth="1"/>
    <col min="2" max="2" width="9.625" style="0" bestFit="1" customWidth="1"/>
    <col min="3" max="3" width="13.25390625" style="0" customWidth="1"/>
    <col min="4" max="4" width="10.375" style="0" customWidth="1"/>
  </cols>
  <sheetData>
    <row r="1" spans="1:4" ht="12.75">
      <c r="A1" s="89" t="s">
        <v>67</v>
      </c>
      <c r="B1" s="89"/>
      <c r="C1" s="89"/>
      <c r="D1" s="89"/>
    </row>
    <row r="2" spans="1:4" ht="12.75">
      <c r="A2" s="90" t="s">
        <v>36</v>
      </c>
      <c r="B2" s="90"/>
      <c r="C2" s="90"/>
      <c r="D2" s="90"/>
    </row>
    <row r="3" spans="1:2" ht="12.75">
      <c r="A3" s="5"/>
      <c r="B3" s="4"/>
    </row>
    <row r="4" spans="1:4" ht="12.75" customHeight="1">
      <c r="A4" s="88" t="s">
        <v>13</v>
      </c>
      <c r="B4" s="87" t="s">
        <v>26</v>
      </c>
      <c r="C4" s="77" t="s">
        <v>65</v>
      </c>
      <c r="D4" s="13" t="s">
        <v>24</v>
      </c>
    </row>
    <row r="5" spans="1:4" ht="17.25" customHeight="1">
      <c r="A5" s="88"/>
      <c r="B5" s="87"/>
      <c r="C5" s="78"/>
      <c r="D5" s="14" t="s">
        <v>25</v>
      </c>
    </row>
    <row r="6" spans="1:4" ht="24.75" customHeight="1">
      <c r="A6" s="11" t="s">
        <v>23</v>
      </c>
      <c r="B6" s="74">
        <f>B8-B7</f>
        <v>687.1000000000058</v>
      </c>
      <c r="C6" s="74">
        <f>C8-C7</f>
        <v>-5252.799999999996</v>
      </c>
      <c r="D6" s="19"/>
    </row>
    <row r="7" spans="1:4" ht="17.25" customHeight="1">
      <c r="A7" s="12" t="s">
        <v>14</v>
      </c>
      <c r="B7" s="75">
        <f>доходы!B13</f>
        <v>136361.5</v>
      </c>
      <c r="C7" s="75">
        <f>доходы!C13</f>
        <v>26356.699999999997</v>
      </c>
      <c r="D7" s="19">
        <f>C7/B7%</f>
        <v>19.328549480608526</v>
      </c>
    </row>
    <row r="8" spans="1:4" ht="18" customHeight="1">
      <c r="A8" s="17" t="s">
        <v>15</v>
      </c>
      <c r="B8" s="75">
        <f>расходы!C15</f>
        <v>137048.6</v>
      </c>
      <c r="C8" s="75">
        <f>расходы!D15</f>
        <v>21103.9</v>
      </c>
      <c r="D8" s="19">
        <f>C8/B8%</f>
        <v>15.398843913764898</v>
      </c>
    </row>
    <row r="9" spans="1:4" ht="21.75" customHeight="1">
      <c r="A9" s="18" t="s">
        <v>28</v>
      </c>
      <c r="B9" s="74">
        <f>B6</f>
        <v>687.1000000000058</v>
      </c>
      <c r="C9" s="74">
        <f>C6</f>
        <v>-5252.799999999996</v>
      </c>
      <c r="D9" s="19"/>
    </row>
  </sheetData>
  <sheetProtection/>
  <mergeCells count="5">
    <mergeCell ref="A4:A5"/>
    <mergeCell ref="B4:B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D16" sqref="D16"/>
    </sheetView>
  </sheetViews>
  <sheetFormatPr defaultColWidth="8.875" defaultRowHeight="12.75"/>
  <cols>
    <col min="1" max="1" width="13.625" style="21" customWidth="1"/>
    <col min="2" max="2" width="12.625" style="21" customWidth="1"/>
    <col min="3" max="3" width="15.875" style="21" customWidth="1"/>
    <col min="4" max="4" width="16.75390625" style="21" customWidth="1"/>
    <col min="5" max="16384" width="8.875" style="21" customWidth="1"/>
  </cols>
  <sheetData>
    <row r="2" spans="1:2" ht="15.75">
      <c r="A2" s="20" t="s">
        <v>41</v>
      </c>
      <c r="B2" s="20"/>
    </row>
    <row r="3" spans="1:2" ht="15.75">
      <c r="A3" s="20" t="s">
        <v>42</v>
      </c>
      <c r="B3" s="20"/>
    </row>
    <row r="4" spans="1:2" ht="15.75">
      <c r="A4" s="20" t="s">
        <v>43</v>
      </c>
      <c r="B4" s="20"/>
    </row>
    <row r="5" spans="1:2" ht="15.75">
      <c r="A5" s="20" t="s">
        <v>68</v>
      </c>
      <c r="B5" s="20"/>
    </row>
    <row r="7" ht="13.5" thickBot="1"/>
    <row r="8" spans="1:4" ht="23.25" customHeight="1">
      <c r="A8" s="22" t="s">
        <v>44</v>
      </c>
      <c r="B8" s="23"/>
      <c r="C8" s="22" t="s">
        <v>45</v>
      </c>
      <c r="D8" s="23"/>
    </row>
    <row r="9" spans="1:4" ht="6" customHeight="1" thickBot="1">
      <c r="A9" s="24"/>
      <c r="B9" s="25"/>
      <c r="C9" s="24"/>
      <c r="D9" s="25"/>
    </row>
    <row r="10" spans="1:4" ht="14.25">
      <c r="A10" s="26" t="s">
        <v>46</v>
      </c>
      <c r="B10" s="26" t="s">
        <v>47</v>
      </c>
      <c r="C10" s="26" t="s">
        <v>48</v>
      </c>
      <c r="D10" s="26" t="s">
        <v>49</v>
      </c>
    </row>
    <row r="11" spans="1:4" ht="15" thickBot="1">
      <c r="A11" s="27" t="s">
        <v>50</v>
      </c>
      <c r="B11" s="27" t="s">
        <v>51</v>
      </c>
      <c r="C11" s="27" t="s">
        <v>52</v>
      </c>
      <c r="D11" s="27" t="s">
        <v>51</v>
      </c>
    </row>
    <row r="12" spans="1:4" ht="12.75">
      <c r="A12" s="28"/>
      <c r="B12" s="29"/>
      <c r="C12" s="29"/>
      <c r="D12" s="30"/>
    </row>
    <row r="13" spans="1:4" ht="15" thickBot="1">
      <c r="A13" s="31" t="s">
        <v>53</v>
      </c>
      <c r="B13" s="32"/>
      <c r="C13" s="33"/>
      <c r="D13" s="34"/>
    </row>
    <row r="14" spans="1:4" ht="12.75">
      <c r="A14" s="35"/>
      <c r="B14" s="35"/>
      <c r="C14" s="70"/>
      <c r="D14" s="70"/>
    </row>
    <row r="15" spans="1:6" ht="13.5" thickBot="1">
      <c r="A15" s="37">
        <v>5</v>
      </c>
      <c r="B15" s="37">
        <v>4</v>
      </c>
      <c r="C15" s="71">
        <v>2882.9</v>
      </c>
      <c r="D15" s="64">
        <v>628</v>
      </c>
      <c r="F15" s="76"/>
    </row>
    <row r="16" spans="1:4" ht="12.75">
      <c r="A16" s="38"/>
      <c r="B16" s="39"/>
      <c r="C16" s="72"/>
      <c r="D16" s="73"/>
    </row>
    <row r="17" spans="1:4" ht="15" thickBot="1">
      <c r="A17" s="40" t="s">
        <v>54</v>
      </c>
      <c r="B17" s="41"/>
      <c r="C17" s="65"/>
      <c r="D17" s="66"/>
    </row>
    <row r="18" spans="1:4" ht="12.75">
      <c r="A18" s="42"/>
      <c r="B18" s="42"/>
      <c r="C18" s="67"/>
      <c r="D18" s="67"/>
    </row>
    <row r="19" spans="1:4" ht="13.5" thickBot="1">
      <c r="A19" s="37">
        <v>25</v>
      </c>
      <c r="B19" s="37">
        <v>20</v>
      </c>
      <c r="C19" s="64">
        <v>15415.3</v>
      </c>
      <c r="D19" s="64">
        <v>2678.5</v>
      </c>
    </row>
    <row r="20" spans="1:4" ht="12.75">
      <c r="A20" s="38"/>
      <c r="B20" s="39"/>
      <c r="C20" s="72"/>
      <c r="D20" s="73"/>
    </row>
    <row r="21" spans="1:4" ht="15" thickBot="1">
      <c r="A21" s="43" t="s">
        <v>55</v>
      </c>
      <c r="B21" s="44"/>
      <c r="C21" s="65"/>
      <c r="D21" s="66"/>
    </row>
    <row r="22" spans="1:4" ht="12.75">
      <c r="A22" s="35"/>
      <c r="B22" s="35"/>
      <c r="C22" s="70"/>
      <c r="D22" s="70"/>
    </row>
    <row r="23" spans="1:4" ht="13.5" thickBot="1">
      <c r="A23" s="37">
        <f>A15+A19</f>
        <v>30</v>
      </c>
      <c r="B23" s="37">
        <f>B15+B19</f>
        <v>24</v>
      </c>
      <c r="C23" s="64">
        <f>C15+C19</f>
        <v>18298.2</v>
      </c>
      <c r="D23" s="64">
        <f>D15+D19</f>
        <v>3306.5</v>
      </c>
    </row>
    <row r="24" spans="1:4" ht="12.75">
      <c r="A24" s="45"/>
      <c r="B24" s="45"/>
      <c r="C24" s="45"/>
      <c r="D24" s="45"/>
    </row>
    <row r="28" spans="1:4" ht="12.75">
      <c r="A28" s="21" t="s">
        <v>56</v>
      </c>
      <c r="D28" s="21" t="s">
        <v>57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C18" sqref="C18"/>
    </sheetView>
  </sheetViews>
  <sheetFormatPr defaultColWidth="8.875" defaultRowHeight="12.75"/>
  <cols>
    <col min="1" max="1" width="13.625" style="21" customWidth="1"/>
    <col min="2" max="2" width="12.625" style="21" customWidth="1"/>
    <col min="3" max="3" width="15.875" style="21" customWidth="1"/>
    <col min="4" max="4" width="16.75390625" style="21" customWidth="1"/>
    <col min="5" max="16384" width="8.875" style="21" customWidth="1"/>
  </cols>
  <sheetData>
    <row r="2" spans="1:2" ht="15.75">
      <c r="A2" s="20" t="s">
        <v>58</v>
      </c>
      <c r="B2" s="20"/>
    </row>
    <row r="3" spans="1:2" ht="15.75">
      <c r="A3" s="20" t="s">
        <v>59</v>
      </c>
      <c r="B3" s="20"/>
    </row>
    <row r="4" spans="1:2" ht="15.75">
      <c r="A4" s="20"/>
      <c r="B4" s="46"/>
    </row>
    <row r="5" spans="1:2" ht="15.75">
      <c r="A5" s="20" t="s">
        <v>69</v>
      </c>
      <c r="B5" s="20"/>
    </row>
    <row r="6" spans="1:2" ht="15.75">
      <c r="A6" s="20"/>
      <c r="B6" s="20"/>
    </row>
    <row r="7" ht="15.75">
      <c r="A7" s="20"/>
    </row>
    <row r="9" ht="13.5" thickBot="1"/>
    <row r="10" spans="1:4" ht="23.25" customHeight="1">
      <c r="A10" s="22" t="s">
        <v>44</v>
      </c>
      <c r="B10" s="23"/>
      <c r="C10" s="22" t="s">
        <v>45</v>
      </c>
      <c r="D10" s="23"/>
    </row>
    <row r="11" spans="1:4" ht="6" customHeight="1" thickBot="1">
      <c r="A11" s="24"/>
      <c r="B11" s="25"/>
      <c r="C11" s="24"/>
      <c r="D11" s="25"/>
    </row>
    <row r="12" spans="1:4" ht="14.25">
      <c r="A12" s="26" t="s">
        <v>46</v>
      </c>
      <c r="B12" s="26" t="s">
        <v>47</v>
      </c>
      <c r="C12" s="26" t="s">
        <v>48</v>
      </c>
      <c r="D12" s="26" t="s">
        <v>49</v>
      </c>
    </row>
    <row r="13" spans="1:4" ht="15" thickBot="1">
      <c r="A13" s="27" t="s">
        <v>50</v>
      </c>
      <c r="B13" s="27" t="s">
        <v>51</v>
      </c>
      <c r="C13" s="27" t="s">
        <v>52</v>
      </c>
      <c r="D13" s="27" t="s">
        <v>51</v>
      </c>
    </row>
    <row r="14" spans="1:4" ht="12.75">
      <c r="A14" s="28"/>
      <c r="B14" s="29"/>
      <c r="C14" s="29"/>
      <c r="D14" s="30"/>
    </row>
    <row r="15" spans="1:4" ht="15" thickBot="1">
      <c r="A15" s="47" t="s">
        <v>60</v>
      </c>
      <c r="B15" s="32"/>
      <c r="C15" s="33"/>
      <c r="D15" s="34"/>
    </row>
    <row r="16" spans="1:4" ht="12.75">
      <c r="A16" s="35"/>
      <c r="B16" s="35"/>
      <c r="C16" s="36"/>
      <c r="D16" s="36"/>
    </row>
    <row r="17" spans="1:4" ht="13.5" thickBot="1">
      <c r="A17" s="37">
        <v>21</v>
      </c>
      <c r="B17" s="37">
        <v>20</v>
      </c>
      <c r="C17" s="64">
        <v>10502.9</v>
      </c>
      <c r="D17" s="64">
        <v>1876.8</v>
      </c>
    </row>
    <row r="18" spans="1:5" ht="15" thickBot="1">
      <c r="A18" s="48" t="s">
        <v>61</v>
      </c>
      <c r="B18" s="41"/>
      <c r="C18" s="65"/>
      <c r="D18" s="66"/>
      <c r="E18" s="49"/>
    </row>
    <row r="19" spans="1:4" ht="12.75">
      <c r="A19" s="42"/>
      <c r="B19" s="42"/>
      <c r="C19" s="67"/>
      <c r="D19" s="67"/>
    </row>
    <row r="20" spans="1:4" ht="13.5" thickBot="1">
      <c r="A20" s="50">
        <v>6</v>
      </c>
      <c r="B20" s="50">
        <v>6</v>
      </c>
      <c r="C20" s="68">
        <v>3687.3</v>
      </c>
      <c r="D20" s="68">
        <v>639.5</v>
      </c>
    </row>
    <row r="21" spans="1:4" ht="12.75">
      <c r="A21" s="91"/>
      <c r="B21" s="92"/>
      <c r="C21" s="92"/>
      <c r="D21" s="93"/>
    </row>
    <row r="22" spans="1:4" ht="13.5" thickBot="1">
      <c r="A22" s="94"/>
      <c r="B22" s="95"/>
      <c r="C22" s="95"/>
      <c r="D22" s="96"/>
    </row>
    <row r="23" spans="1:4" ht="22.5" customHeight="1" thickBot="1">
      <c r="A23" s="51">
        <f>A17+A20</f>
        <v>27</v>
      </c>
      <c r="B23" s="51">
        <f>B17+B20</f>
        <v>26</v>
      </c>
      <c r="C23" s="69">
        <f>C17+C20</f>
        <v>14190.2</v>
      </c>
      <c r="D23" s="69">
        <f>D17+D20</f>
        <v>2516.3</v>
      </c>
    </row>
    <row r="24" spans="1:4" ht="12.75">
      <c r="A24" s="45"/>
      <c r="B24" s="45"/>
      <c r="C24" s="52"/>
      <c r="D24" s="52"/>
    </row>
    <row r="25" spans="1:4" ht="14.25">
      <c r="A25" s="53"/>
      <c r="B25" s="54"/>
      <c r="C25" s="52"/>
      <c r="D25" s="52"/>
    </row>
    <row r="26" spans="1:4" ht="12.75">
      <c r="A26" s="49"/>
      <c r="B26" s="49"/>
      <c r="C26" s="55"/>
      <c r="D26" s="55"/>
    </row>
    <row r="27" spans="1:4" ht="12.75">
      <c r="A27" s="45"/>
      <c r="B27" s="45"/>
      <c r="C27" s="52"/>
      <c r="D27" s="52"/>
    </row>
    <row r="28" spans="1:4" ht="12.75">
      <c r="A28" s="45"/>
      <c r="B28" s="45"/>
      <c r="C28" s="45"/>
      <c r="D28" s="45"/>
    </row>
    <row r="32" spans="1:4" ht="12.75">
      <c r="A32" s="21" t="s">
        <v>56</v>
      </c>
      <c r="D32" s="21" t="s">
        <v>62</v>
      </c>
    </row>
  </sheetData>
  <sheetProtection/>
  <mergeCells count="1">
    <mergeCell ref="A21:D2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Пользователь</cp:lastModifiedBy>
  <cp:lastPrinted>2016-04-08T12:09:36Z</cp:lastPrinted>
  <dcterms:created xsi:type="dcterms:W3CDTF">2005-10-06T09:20:55Z</dcterms:created>
  <dcterms:modified xsi:type="dcterms:W3CDTF">2016-04-08T12:09:39Z</dcterms:modified>
  <cp:category/>
  <cp:version/>
  <cp:contentType/>
  <cp:contentStatus/>
</cp:coreProperties>
</file>