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1445" tabRatio="500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</sheets>
  <externalReferences>
    <externalReference r:id="rId9"/>
  </externalReferences>
  <definedNames>
    <definedName name="_xlnm.Print_Area" localSheetId="1">'Приложение №2'!$A$1:$E$11</definedName>
    <definedName name="_xlnm.Print_Area" localSheetId="3">'Приложение №4'!$A$1:$F$32</definedName>
    <definedName name="_xlnm.Print_Area" localSheetId="4">'Приложение №5'!$A$1:$G$33</definedName>
    <definedName name="_xlnm.Print_Area" localSheetId="5">'Приложение №6'!$A$1:$E$14</definedName>
  </definedNames>
  <calcPr fullCalcOnLoad="1" refMode="R1C1"/>
</workbook>
</file>

<file path=xl/sharedStrings.xml><?xml version="1.0" encoding="utf-8"?>
<sst xmlns="http://schemas.openxmlformats.org/spreadsheetml/2006/main" count="301" uniqueCount="149">
  <si>
    <t>Код раздела и подраздела</t>
  </si>
  <si>
    <t>Код целевой статьи</t>
  </si>
  <si>
    <t>Наименование</t>
  </si>
  <si>
    <t>Код ГРБС</t>
  </si>
  <si>
    <t>982</t>
  </si>
  <si>
    <t>Приложение № 1</t>
  </si>
  <si>
    <t>Приложение № 2</t>
  </si>
  <si>
    <t>ИТОГО</t>
  </si>
  <si>
    <t xml:space="preserve">  </t>
  </si>
  <si>
    <t>Код вида расходов (группа)</t>
  </si>
  <si>
    <t>Приложение № 3</t>
  </si>
  <si>
    <t>Приложение № 4</t>
  </si>
  <si>
    <t>ОБЩЕГОСУДАРСТВЕННЫЕ ВОПРОСЫ</t>
  </si>
  <si>
    <t>0100</t>
  </si>
  <si>
    <t>Закупка товаров, работ и услуг для обеспечения государственных (муниципальных) нужд</t>
  </si>
  <si>
    <t>200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</si>
  <si>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</si>
  <si>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</si>
  <si>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</si>
  <si>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</si>
  <si>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</si>
  <si>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Приложение № 5</t>
  </si>
  <si>
    <t>№ п/п</t>
  </si>
  <si>
    <t>Сумма,  тыс. рублей</t>
  </si>
  <si>
    <t>3.</t>
  </si>
  <si>
    <t>3.1.</t>
  </si>
  <si>
    <t>3.1.1.</t>
  </si>
  <si>
    <t>3.1.1.1.</t>
  </si>
  <si>
    <t>1.</t>
  </si>
  <si>
    <t>Расходы на реализацию муниципальных программ</t>
  </si>
  <si>
    <t>ОБРАЗОВАНИЕ</t>
  </si>
  <si>
    <t>0700</t>
  </si>
  <si>
    <t>Другие вопросы в области образования</t>
  </si>
  <si>
    <t>0709</t>
  </si>
  <si>
    <t>3.5.</t>
  </si>
  <si>
    <t>3.5.1.</t>
  </si>
  <si>
    <t>1.6.</t>
  </si>
  <si>
    <t>2.</t>
  </si>
  <si>
    <t>Расходы на реализацию ведомственных целевых программ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</si>
  <si>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</si>
  <si>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</si>
  <si>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</si>
  <si>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</si>
  <si>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2 02 30027 03 0100 150</t>
  </si>
  <si>
    <t>Субвенции бюджетам внутригородских муниципальных образований Санкт-Петербурга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</si>
  <si>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</si>
  <si>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</si>
  <si>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</si>
  <si>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99 9 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</si>
  <si>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</si>
  <si>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88 2 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</si>
  <si>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</si>
  <si>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88 6 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</si>
  <si>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</si>
  <si>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88 7 00 G0870</t>
  </si>
  <si>
    <t>I</t>
  </si>
  <si>
    <t>1.3.</t>
  </si>
  <si>
    <t>1.3.1.</t>
  </si>
  <si>
    <t>1.3.1.2.</t>
  </si>
  <si>
    <t>1.3.2.2.</t>
  </si>
  <si>
    <t>Другие общегосударственные вопросы</t>
  </si>
  <si>
    <t>0113</t>
  </si>
  <si>
    <t>1.6.1.</t>
  </si>
  <si>
    <t>1.6.1.1.</t>
  </si>
  <si>
    <t>5.</t>
  </si>
  <si>
    <t>5.2.</t>
  </si>
  <si>
    <t>6.</t>
  </si>
  <si>
    <t>КУЛЬТУРА, КИНЕМАТОГРАФИЯ</t>
  </si>
  <si>
    <t>0800</t>
  </si>
  <si>
    <t>6.1.</t>
  </si>
  <si>
    <t>Культура</t>
  </si>
  <si>
    <t>0801</t>
  </si>
  <si>
    <t>6.1.3.</t>
  </si>
  <si>
    <t>13 0 00 10000</t>
  </si>
  <si>
    <t>6.1.3.1.</t>
  </si>
  <si>
    <t>8.</t>
  </si>
  <si>
    <t xml:space="preserve"> ФИЗИЧЕСКАЯ КУЛЬТУРА И СПОРТ</t>
  </si>
  <si>
    <t>1100</t>
  </si>
  <si>
    <t>8.1.</t>
  </si>
  <si>
    <t>Физическая культура</t>
  </si>
  <si>
    <t>1101</t>
  </si>
  <si>
    <t>8.1.1.</t>
  </si>
  <si>
    <t>12 0 00 10000</t>
  </si>
  <si>
    <t>8.1.1.1.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</si>
  <si>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</si>
  <si>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3.1.1.1.2.</t>
  </si>
  <si>
    <t>3.1.1.3.</t>
  </si>
  <si>
    <t>3.1.1.3.1.</t>
  </si>
  <si>
    <t>3.1.3.</t>
  </si>
  <si>
    <t>3.1.3.1.</t>
  </si>
  <si>
    <t>3.1.3.1.1.</t>
  </si>
  <si>
    <t>3.6.</t>
  </si>
  <si>
    <t>3.6.1.</t>
  </si>
  <si>
    <t>Прочая закупка товаров, работ и услуг для обеспечения государственных (муниципальных) нужд</t>
  </si>
  <si>
    <t>3.8.</t>
  </si>
  <si>
    <t>3.8.1.</t>
  </si>
  <si>
    <t>3.8.1.1.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</si>
  <si>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</si>
  <si>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3.8.1.1.1.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</si>
  <si>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2019 год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</si>
  <si>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по разделам, подразделам, целевым статьям (муниципальным программам и ведомственным целевым программам и непрограммным направлениям деятельности), группам видов расходов классификации расходов бюджета на 2019 год</t>
  </si>
  <si>
    <t>1.9.</t>
  </si>
  <si>
    <t>2.2.</t>
  </si>
  <si>
    <t>Код бюджетной классификации</t>
  </si>
  <si>
    <t>Сумма, тыс. рублей</t>
  </si>
  <si>
    <t>1 кв.</t>
  </si>
  <si>
    <t>2 кв.</t>
  </si>
  <si>
    <t>3 кв.</t>
  </si>
  <si>
    <t>4 кв.</t>
  </si>
  <si>
    <t>000 01 05 00 00 00 0000 000</t>
  </si>
  <si>
    <t>Изменение отстатков средств на счетах по учету средств бюджета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</si>
  <si>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</si>
  <si>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</si>
  <si>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</si>
  <si>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</si>
  <si>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</si>
  <si>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</si>
  <si>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</si>
  <si>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</si>
  <si>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</t>
  </si>
  <si>
    <t>Всего источников финансирования        дефицита бюджета</t>
  </si>
  <si>
    <t>Н.А. Гончарова</t>
  </si>
  <si>
    <t xml:space="preserve">Изменения в источники  финансирования дефицита бюджета внутригородского муниципального образования Санкт-Петербурга муниципальный округ Владимирский округ, перечень статей и видов источников финансирования дефицита бюджета внутригородского муниципального образования Санкт-Петербурга муниципальный округ Владимирский округ на 2019 год </t>
  </si>
  <si>
    <t>Приложение № 6</t>
  </si>
  <si>
    <t>1.3.2.1.</t>
  </si>
  <si>
    <t>1.4.</t>
  </si>
  <si>
    <t>5.1.1.</t>
  </si>
  <si>
    <t>Расходы на реализацию муниципальной программы «Военно-патриотическое воспитание граждан»</t>
  </si>
  <si>
    <t>06 0 00 10000</t>
  </si>
  <si>
    <t>5.1.1.1.</t>
  </si>
  <si>
    <t>6.1.1.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</si>
  <si>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</si>
  <si>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10 0 00 10000</t>
  </si>
  <si>
    <t>6.1.1.1.</t>
  </si>
  <si>
    <t>6.1.2.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</si>
  <si>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</si>
  <si>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11 0 00 10000</t>
  </si>
  <si>
    <t>6.1.2.1.</t>
  </si>
  <si>
    <t>3.5.1.1.</t>
  </si>
  <si>
    <t>3.5.1.1.1.</t>
  </si>
  <si>
    <t>3.6.1.1.</t>
  </si>
  <si>
    <t>3.6.1.1.1.</t>
  </si>
  <si>
    <t>3.6.1.2.</t>
  </si>
  <si>
    <t>3.6.1.2.1.1.</t>
  </si>
  <si>
    <t xml:space="preserve">Изменения в объем бюджетных ассигнований на финансовое обеспечение реализации муниципальных и ведомственных целевых программ на 2019 год </t>
  </si>
  <si>
    <t>1.7.</t>
  </si>
  <si>
    <t>1.8.</t>
  </si>
  <si>
    <t>к Решению МС МО МО Владимирский округ от 20.03.2019 №3</t>
  </si>
  <si>
    <t>к Решению МС МО МО Владимирский округ от 20.03.2019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</si>
</sst>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77" fontId="5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77" fontId="6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/>
    </xf>
    <xf numFmtId="177" fontId="5" fillId="32" borderId="10" xfId="0" applyNumberFormat="1" applyFont="1" applyFill="1" applyBorder="1" applyAlignment="1">
      <alignment/>
    </xf>
    <xf numFmtId="177" fontId="6" fillId="32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177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/>
    </xf>
    <xf numFmtId="177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vertical="top"/>
    </xf>
    <xf numFmtId="0" fontId="15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2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6;&#1077;&#1096;&#1077;&#1085;&#1080;&#1102;%20&#8470;%20__%20&#1086;&#1090;%2030.01.2019%20&#1086;%20&#1073;&#1102;&#1076;&#1078;&#1077;&#1090;&#1077;%20&#1085;&#1072;%202019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Приложение №4 "/>
      <sheetName val="Приложение №5 "/>
      <sheetName val="Приложение №6"/>
      <sheetName val="Приложение №7"/>
      <sheetName val="Приложение №8"/>
      <sheetName val="Приложение №9"/>
    </sheetNames>
    <sheetDataSet>
      <sheetData sheetId="5">
        <row r="81">
          <cell r="E81" t="str">
            <v>06 0 00 10000</v>
          </cell>
        </row>
        <row r="91">
          <cell r="E91" t="str">
            <v>10 0 00 10000</v>
          </cell>
        </row>
        <row r="93">
          <cell r="E93" t="str">
            <v>11 0 00 10000</v>
          </cell>
        </row>
        <row r="95">
          <cell r="E95" t="str">
            <v>13 0 00 10000</v>
          </cell>
        </row>
        <row r="114">
          <cell r="E114" t="str">
            <v>12 0 00 10000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0.75390625" style="0" customWidth="1"/>
    <col min="6" max="6" width="35.375" style="0" customWidth="1"/>
  </cols>
  <sheetData>
    <row r="1" spans="1:6" ht="12.75">
      <c r="A1" s="81" t="s">
        <v>5</v>
      </c>
      <c r="B1" s="81"/>
      <c r="C1" s="81"/>
      <c r="D1" s="81"/>
      <c r="E1" s="81"/>
      <c r="F1" s="81"/>
    </row>
    <row r="2" spans="1:6" ht="12.75">
      <c r="A2" s="81" t="s">
        <v>148</v>
      </c>
      <c r="B2" s="81"/>
      <c r="C2" s="81"/>
      <c r="D2" s="81"/>
      <c r="E2" s="81"/>
      <c r="F2" s="81"/>
    </row>
    <row r="3" spans="1:6" ht="12.75">
      <c r="A3" s="3"/>
      <c r="B3" s="3"/>
      <c r="C3" s="3"/>
      <c r="D3" s="3"/>
      <c r="E3" s="3"/>
      <c r="F3" s="6"/>
    </row>
    <row r="4" spans="1:6" ht="12.75">
      <c r="A4" s="3"/>
      <c r="B4" s="3"/>
      <c r="C4" s="3"/>
      <c r="D4" s="3"/>
      <c r="E4" s="3"/>
      <c r="F4" s="3"/>
    </row>
    <row r="5" spans="2:6" ht="70.5" customHeight="1">
      <c r="B5" s="39" t="s">
        <v>4</v>
      </c>
      <c r="C5" s="29" t="s">
        <v>39</v>
      </c>
      <c r="D5" s="80" t="s">
        <v>40</v>
      </c>
      <c r="E5" s="80"/>
      <c r="F5" s="80"/>
    </row>
    <row r="6" spans="2:6" ht="90" customHeight="1">
      <c r="B6" s="39" t="s">
        <v>4</v>
      </c>
      <c r="C6" s="29" t="s">
        <v>41</v>
      </c>
      <c r="D6" s="80" t="s">
        <v>42</v>
      </c>
      <c r="E6" s="80"/>
      <c r="F6" s="80"/>
    </row>
    <row r="7" spans="2:6" ht="41.25" customHeight="1">
      <c r="B7" s="39" t="s">
        <v>4</v>
      </c>
      <c r="C7" s="29" t="s">
        <v>43</v>
      </c>
      <c r="D7" s="80" t="s">
        <v>44</v>
      </c>
      <c r="E7" s="80"/>
      <c r="F7" s="80"/>
    </row>
    <row r="8" spans="2:6" ht="45.75" customHeight="1">
      <c r="B8" s="39" t="s">
        <v>4</v>
      </c>
      <c r="C8" s="29" t="s">
        <v>45</v>
      </c>
      <c r="D8" s="80" t="s">
        <v>46</v>
      </c>
      <c r="E8" s="80"/>
      <c r="F8" s="80"/>
    </row>
  </sheetData>
  <sheetProtection/>
  <mergeCells count="6">
    <mergeCell ref="D7:F7"/>
    <mergeCell ref="D8:F8"/>
    <mergeCell ref="D6:F6"/>
    <mergeCell ref="A1:F1"/>
    <mergeCell ref="A2:F2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8.75390625" style="24" customWidth="1"/>
    <col min="2" max="2" width="82.75390625" style="2" customWidth="1"/>
    <col min="3" max="3" width="12.625" style="2" customWidth="1"/>
    <col min="4" max="4" width="5.125" style="2" customWidth="1"/>
    <col min="5" max="5" width="11.875" style="41" customWidth="1"/>
    <col min="6" max="16384" width="9.125" style="1" customWidth="1"/>
  </cols>
  <sheetData>
    <row r="1" spans="1:5" ht="12.75">
      <c r="A1" s="82" t="s">
        <v>6</v>
      </c>
      <c r="B1" s="82"/>
      <c r="C1" s="82"/>
      <c r="D1" s="82"/>
      <c r="E1" s="82"/>
    </row>
    <row r="2" spans="1:5" ht="12.75">
      <c r="A2" s="82" t="s">
        <v>148</v>
      </c>
      <c r="B2" s="82"/>
      <c r="C2" s="82"/>
      <c r="D2" s="82"/>
      <c r="E2" s="82"/>
    </row>
    <row r="3" spans="1:5" ht="12.75">
      <c r="A3" s="9"/>
      <c r="B3" s="9"/>
      <c r="C3" s="9"/>
      <c r="D3" s="9"/>
      <c r="E3" s="40"/>
    </row>
    <row r="4" spans="1:5" ht="42.75" customHeight="1">
      <c r="A4" s="83"/>
      <c r="B4" s="83"/>
      <c r="C4" s="83"/>
      <c r="D4" s="83"/>
      <c r="E4" s="83"/>
    </row>
    <row r="5" spans="1:5" ht="12.75">
      <c r="A5" s="84"/>
      <c r="B5" s="84"/>
      <c r="C5" s="84"/>
      <c r="D5" s="84"/>
      <c r="E5" s="40"/>
    </row>
    <row r="6" spans="2:3" ht="46.5" customHeight="1">
      <c r="B6" s="10" t="s">
        <v>2</v>
      </c>
      <c r="C6" s="10" t="s">
        <v>1</v>
      </c>
    </row>
    <row r="7" spans="1:5" s="14" customFormat="1" ht="35.25" customHeight="1">
      <c r="A7" s="24"/>
      <c r="B7" s="17" t="s">
        <v>47</v>
      </c>
      <c r="C7" s="27" t="s">
        <v>48</v>
      </c>
      <c r="D7" s="2"/>
      <c r="E7" s="41"/>
    </row>
    <row r="8" spans="1:5" s="14" customFormat="1" ht="36" customHeight="1">
      <c r="A8" s="24"/>
      <c r="B8" s="17" t="s">
        <v>49</v>
      </c>
      <c r="C8" s="27" t="s">
        <v>50</v>
      </c>
      <c r="D8" s="2"/>
      <c r="E8" s="41"/>
    </row>
    <row r="9" spans="1:5" s="14" customFormat="1" ht="30.75" customHeight="1">
      <c r="A9" s="24"/>
      <c r="B9" s="17" t="s">
        <v>51</v>
      </c>
      <c r="C9" s="27" t="s">
        <v>52</v>
      </c>
      <c r="D9" s="2"/>
      <c r="E9" s="41"/>
    </row>
    <row r="10" spans="1:5" s="14" customFormat="1" ht="25.5">
      <c r="A10" s="24"/>
      <c r="B10" s="17" t="s">
        <v>53</v>
      </c>
      <c r="C10" s="27" t="s">
        <v>54</v>
      </c>
      <c r="D10" s="2"/>
      <c r="E10" s="41"/>
    </row>
    <row r="11" spans="1:5" s="14" customFormat="1" ht="15">
      <c r="A11" s="24"/>
      <c r="B11" s="2"/>
      <c r="C11" s="2"/>
      <c r="D11" s="2"/>
      <c r="E11" s="41"/>
    </row>
    <row r="12" spans="1:5" s="14" customFormat="1" ht="15">
      <c r="A12" s="24"/>
      <c r="B12" s="2"/>
      <c r="C12" s="2"/>
      <c r="D12" s="2"/>
      <c r="E12" s="41"/>
    </row>
    <row r="13" spans="1:5" s="14" customFormat="1" ht="15">
      <c r="A13" s="24"/>
      <c r="B13" s="2"/>
      <c r="C13" s="2"/>
      <c r="D13" s="2"/>
      <c r="E13" s="41"/>
    </row>
    <row r="14" spans="1:5" s="14" customFormat="1" ht="15">
      <c r="A14" s="24"/>
      <c r="B14" s="2"/>
      <c r="C14" s="2"/>
      <c r="D14" s="2"/>
      <c r="E14" s="41"/>
    </row>
  </sheetData>
  <sheetProtection/>
  <mergeCells count="4">
    <mergeCell ref="A1:E1"/>
    <mergeCell ref="A2:E2"/>
    <mergeCell ref="A4:E4"/>
    <mergeCell ref="A5:D5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1:3" ht="12.75">
      <c r="A1" s="85" t="s">
        <v>10</v>
      </c>
      <c r="B1" s="85"/>
      <c r="C1" s="85"/>
    </row>
    <row r="2" spans="1:6" ht="13.5" customHeight="1">
      <c r="A2" s="81" t="s">
        <v>147</v>
      </c>
      <c r="B2" s="81"/>
      <c r="C2" s="81"/>
      <c r="D2" s="81"/>
      <c r="E2" s="81"/>
      <c r="F2" s="81"/>
    </row>
    <row r="3" spans="1:3" ht="12.75">
      <c r="A3" s="53"/>
      <c r="B3" s="3"/>
      <c r="C3" s="6"/>
    </row>
    <row r="4" spans="1:3" ht="59.25" customHeight="1">
      <c r="A4" s="86" t="s">
        <v>122</v>
      </c>
      <c r="B4" s="86"/>
      <c r="C4" s="86"/>
    </row>
    <row r="5" spans="1:3" ht="15.75">
      <c r="A5" s="54"/>
      <c r="B5" s="55"/>
      <c r="C5" s="53"/>
    </row>
    <row r="6" spans="1:7" ht="12" customHeight="1">
      <c r="A6" s="87" t="s">
        <v>103</v>
      </c>
      <c r="B6" s="87" t="s">
        <v>2</v>
      </c>
      <c r="C6" s="88" t="s">
        <v>104</v>
      </c>
      <c r="D6" s="56" t="s">
        <v>105</v>
      </c>
      <c r="E6" s="56" t="s">
        <v>106</v>
      </c>
      <c r="F6" s="56" t="s">
        <v>107</v>
      </c>
      <c r="G6" s="56" t="s">
        <v>108</v>
      </c>
    </row>
    <row r="7" spans="1:7" ht="12.75">
      <c r="A7" s="87"/>
      <c r="B7" s="87"/>
      <c r="C7" s="88"/>
      <c r="D7" s="57">
        <v>5592</v>
      </c>
      <c r="E7" s="58" t="e">
        <f>D7+#REF!</f>
        <v>#REF!</v>
      </c>
      <c r="F7" s="58" t="e">
        <f>E7+#REF!</f>
        <v>#REF!</v>
      </c>
      <c r="G7" s="58" t="e">
        <f>F7+#REF!</f>
        <v>#REF!</v>
      </c>
    </row>
    <row r="8" spans="1:7" ht="27.75" customHeight="1">
      <c r="A8" s="59" t="s">
        <v>109</v>
      </c>
      <c r="B8" s="60" t="s">
        <v>110</v>
      </c>
      <c r="C8" s="61">
        <f>C9</f>
        <v>6464.2</v>
      </c>
      <c r="D8" s="58" t="e">
        <f>-#REF!</f>
        <v>#REF!</v>
      </c>
      <c r="E8" s="58" t="e">
        <f>-#REF!</f>
        <v>#REF!</v>
      </c>
      <c r="F8" s="58" t="e">
        <f>-#REF!</f>
        <v>#REF!</v>
      </c>
      <c r="G8" s="58" t="e">
        <f>-#REF!</f>
        <v>#REF!</v>
      </c>
    </row>
    <row r="9" spans="1:7" ht="12.75">
      <c r="A9" s="62" t="s">
        <v>111</v>
      </c>
      <c r="B9" s="64" t="s">
        <v>112</v>
      </c>
      <c r="C9" s="63">
        <v>6464.2</v>
      </c>
      <c r="D9" s="58" t="e">
        <f>-#REF!</f>
        <v>#REF!</v>
      </c>
      <c r="E9" s="58" t="e">
        <f>-#REF!</f>
        <v>#REF!</v>
      </c>
      <c r="F9" s="58" t="e">
        <f>-#REF!</f>
        <v>#REF!</v>
      </c>
      <c r="G9" s="58" t="e">
        <f>-#REF!</f>
        <v>#REF!</v>
      </c>
    </row>
    <row r="10" spans="1:7" ht="12.75">
      <c r="A10" s="62" t="s">
        <v>113</v>
      </c>
      <c r="B10" s="64" t="s">
        <v>114</v>
      </c>
      <c r="C10" s="63">
        <v>6464.2</v>
      </c>
      <c r="D10" s="58" t="e">
        <f>-#REF!</f>
        <v>#REF!</v>
      </c>
      <c r="E10" s="58" t="e">
        <f>-#REF!</f>
        <v>#REF!</v>
      </c>
      <c r="F10" s="58" t="e">
        <f>-#REF!</f>
        <v>#REF!</v>
      </c>
      <c r="G10" s="58" t="e">
        <f>-#REF!</f>
        <v>#REF!</v>
      </c>
    </row>
    <row r="11" spans="1:7" ht="25.5">
      <c r="A11" s="62" t="s">
        <v>115</v>
      </c>
      <c r="B11" s="64" t="s">
        <v>116</v>
      </c>
      <c r="C11" s="63">
        <v>6464.2</v>
      </c>
      <c r="D11" s="65" t="e">
        <f>#REF!+D12</f>
        <v>#REF!</v>
      </c>
      <c r="E11" s="65" t="e">
        <f>#REF!+E12</f>
        <v>#REF!</v>
      </c>
      <c r="F11" s="65" t="e">
        <f>#REF!+F12</f>
        <v>#REF!</v>
      </c>
      <c r="G11" s="65" t="e">
        <f>#REF!+G12</f>
        <v>#REF!</v>
      </c>
    </row>
    <row r="12" spans="1:7" ht="38.25">
      <c r="A12" s="62" t="s">
        <v>117</v>
      </c>
      <c r="B12" s="64" t="s">
        <v>118</v>
      </c>
      <c r="C12" s="63">
        <v>6464.2</v>
      </c>
      <c r="D12" s="58" t="e">
        <f>-#REF!</f>
        <v>#REF!</v>
      </c>
      <c r="E12" s="58" t="e">
        <f>-#REF!</f>
        <v>#REF!</v>
      </c>
      <c r="F12" s="58" t="e">
        <f>-#REF!</f>
        <v>#REF!</v>
      </c>
      <c r="G12" s="58" t="e">
        <f>-#REF!</f>
        <v>#REF!</v>
      </c>
    </row>
    <row r="13" spans="1:10" ht="25.5">
      <c r="A13" s="66" t="s">
        <v>119</v>
      </c>
      <c r="B13" s="67" t="s">
        <v>120</v>
      </c>
      <c r="C13" s="61">
        <f>SUM(C8)</f>
        <v>6464.2</v>
      </c>
      <c r="J13" s="68"/>
    </row>
    <row r="15" ht="12.75">
      <c r="C15" s="68"/>
    </row>
    <row r="17" ht="12.75">
      <c r="B17" s="69"/>
    </row>
    <row r="18" ht="14.25">
      <c r="D18" s="70" t="s">
        <v>121</v>
      </c>
    </row>
    <row r="19" ht="14.25">
      <c r="B19" s="70"/>
    </row>
    <row r="22" ht="15">
      <c r="B22" s="71"/>
    </row>
  </sheetData>
  <sheetProtection/>
  <mergeCells count="6">
    <mergeCell ref="A1:C1"/>
    <mergeCell ref="A4:C4"/>
    <mergeCell ref="A6:A7"/>
    <mergeCell ref="B6:B7"/>
    <mergeCell ref="C6:C7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9" zoomScaleNormal="81" zoomScaleSheetLayoutView="89" workbookViewId="0" topLeftCell="A1">
      <selection activeCell="A2" sqref="A2:F2"/>
    </sheetView>
  </sheetViews>
  <sheetFormatPr defaultColWidth="9.00390625" defaultRowHeight="12.75"/>
  <cols>
    <col min="1" max="1" width="7.00390625" style="24" customWidth="1"/>
    <col min="2" max="2" width="85.00390625" style="2" customWidth="1"/>
    <col min="3" max="3" width="7.125" style="2" customWidth="1"/>
    <col min="4" max="4" width="17.00390625" style="2" customWidth="1"/>
    <col min="5" max="5" width="5.125" style="2" customWidth="1"/>
    <col min="6" max="6" width="13.25390625" style="2" customWidth="1"/>
    <col min="7" max="16384" width="9.125" style="1" customWidth="1"/>
  </cols>
  <sheetData>
    <row r="1" spans="1:6" ht="12.75">
      <c r="A1" s="89" t="s">
        <v>11</v>
      </c>
      <c r="B1" s="89"/>
      <c r="C1" s="89"/>
      <c r="D1" s="89"/>
      <c r="E1" s="89"/>
      <c r="F1" s="89"/>
    </row>
    <row r="2" spans="1:6" ht="12.75">
      <c r="A2" s="81" t="s">
        <v>147</v>
      </c>
      <c r="B2" s="81"/>
      <c r="C2" s="81"/>
      <c r="D2" s="81"/>
      <c r="E2" s="81"/>
      <c r="F2" s="81"/>
    </row>
    <row r="3" spans="1:6" ht="15.75">
      <c r="A3" s="8"/>
      <c r="B3" s="9"/>
      <c r="C3" s="7"/>
      <c r="D3" s="7"/>
      <c r="E3" s="7"/>
      <c r="F3" s="7"/>
    </row>
    <row r="4" spans="1:6" ht="51" customHeight="1">
      <c r="A4" s="90" t="s">
        <v>100</v>
      </c>
      <c r="B4" s="90"/>
      <c r="C4" s="90"/>
      <c r="D4" s="90"/>
      <c r="E4" s="90"/>
      <c r="F4" s="90"/>
    </row>
    <row r="5" spans="1:6" ht="12.75">
      <c r="A5" s="84"/>
      <c r="B5" s="84"/>
      <c r="C5" s="84"/>
      <c r="D5" s="84"/>
      <c r="E5" s="84"/>
      <c r="F5" s="9"/>
    </row>
    <row r="6" spans="1:6" ht="75" customHeight="1">
      <c r="A6" s="10" t="s">
        <v>22</v>
      </c>
      <c r="B6" s="10" t="s">
        <v>2</v>
      </c>
      <c r="C6" s="10" t="s">
        <v>0</v>
      </c>
      <c r="D6" s="10" t="s">
        <v>1</v>
      </c>
      <c r="E6" s="10" t="s">
        <v>9</v>
      </c>
      <c r="F6" s="10" t="s">
        <v>23</v>
      </c>
    </row>
    <row r="7" spans="1:6" ht="12.75">
      <c r="A7" s="11" t="s">
        <v>55</v>
      </c>
      <c r="B7" s="12" t="s">
        <v>12</v>
      </c>
      <c r="C7" s="42" t="s">
        <v>13</v>
      </c>
      <c r="D7" s="11"/>
      <c r="E7" s="11"/>
      <c r="F7" s="13">
        <v>573.5</v>
      </c>
    </row>
    <row r="8" spans="1:6" ht="25.5">
      <c r="A8" s="45" t="s">
        <v>56</v>
      </c>
      <c r="B8" s="15" t="s">
        <v>17</v>
      </c>
      <c r="C8" s="16" t="s">
        <v>18</v>
      </c>
      <c r="D8" s="25"/>
      <c r="E8" s="16"/>
      <c r="F8" s="5">
        <v>566.2999999999993</v>
      </c>
    </row>
    <row r="9" spans="1:6" ht="25.5">
      <c r="A9" s="43" t="s">
        <v>57</v>
      </c>
      <c r="B9" s="17" t="s">
        <v>19</v>
      </c>
      <c r="C9" s="18" t="s">
        <v>18</v>
      </c>
      <c r="D9" s="27" t="s">
        <v>20</v>
      </c>
      <c r="E9" s="18"/>
      <c r="F9" s="4">
        <v>573.5</v>
      </c>
    </row>
    <row r="10" spans="1:6" ht="12.75">
      <c r="A10" s="43" t="s">
        <v>58</v>
      </c>
      <c r="B10" s="17" t="s">
        <v>14</v>
      </c>
      <c r="C10" s="18" t="s">
        <v>18</v>
      </c>
      <c r="D10" s="27" t="s">
        <v>20</v>
      </c>
      <c r="E10" s="18" t="s">
        <v>15</v>
      </c>
      <c r="F10" s="4">
        <v>573.5</v>
      </c>
    </row>
    <row r="11" spans="1:6" ht="25.5">
      <c r="A11" s="43" t="s">
        <v>124</v>
      </c>
      <c r="B11" s="17" t="s">
        <v>49</v>
      </c>
      <c r="C11" s="18" t="s">
        <v>18</v>
      </c>
      <c r="D11" s="27" t="s">
        <v>50</v>
      </c>
      <c r="E11" s="18"/>
      <c r="F11" s="4">
        <v>-7.2</v>
      </c>
    </row>
    <row r="12" spans="1:6" ht="12.75">
      <c r="A12" s="43" t="s">
        <v>59</v>
      </c>
      <c r="B12" s="17" t="s">
        <v>14</v>
      </c>
      <c r="C12" s="18" t="s">
        <v>18</v>
      </c>
      <c r="D12" s="27" t="s">
        <v>50</v>
      </c>
      <c r="E12" s="18">
        <v>200</v>
      </c>
      <c r="F12" s="4">
        <v>-7.2</v>
      </c>
    </row>
    <row r="13" spans="1:6" ht="12.75">
      <c r="A13" s="44" t="s">
        <v>36</v>
      </c>
      <c r="B13" s="15" t="s">
        <v>60</v>
      </c>
      <c r="C13" s="16" t="s">
        <v>61</v>
      </c>
      <c r="D13" s="25"/>
      <c r="E13" s="16"/>
      <c r="F13" s="5">
        <v>7.2</v>
      </c>
    </row>
    <row r="14" spans="1:6" ht="25.5">
      <c r="A14" s="43" t="s">
        <v>62</v>
      </c>
      <c r="B14" s="17" t="s">
        <v>49</v>
      </c>
      <c r="C14" s="18" t="s">
        <v>61</v>
      </c>
      <c r="D14" s="27" t="s">
        <v>50</v>
      </c>
      <c r="E14" s="18"/>
      <c r="F14" s="4">
        <v>7.2</v>
      </c>
    </row>
    <row r="15" spans="1:6" ht="12.75">
      <c r="A15" s="43" t="s">
        <v>63</v>
      </c>
      <c r="B15" s="17" t="s">
        <v>14</v>
      </c>
      <c r="C15" s="18" t="s">
        <v>61</v>
      </c>
      <c r="D15" s="27" t="s">
        <v>50</v>
      </c>
      <c r="E15" s="18" t="s">
        <v>15</v>
      </c>
      <c r="F15" s="4">
        <v>7.2</v>
      </c>
    </row>
    <row r="16" spans="1:6" ht="12.75">
      <c r="A16" s="44" t="s">
        <v>64</v>
      </c>
      <c r="B16" s="15" t="s">
        <v>30</v>
      </c>
      <c r="C16" s="16" t="s">
        <v>31</v>
      </c>
      <c r="D16" s="37"/>
      <c r="E16" s="16"/>
      <c r="F16" s="5">
        <v>600</v>
      </c>
    </row>
    <row r="17" spans="1:6" ht="12.75">
      <c r="A17" s="44" t="s">
        <v>65</v>
      </c>
      <c r="B17" s="15" t="s">
        <v>32</v>
      </c>
      <c r="C17" s="16" t="s">
        <v>33</v>
      </c>
      <c r="D17" s="37"/>
      <c r="E17" s="16"/>
      <c r="F17" s="5">
        <v>600</v>
      </c>
    </row>
    <row r="18" spans="1:6" ht="12.75">
      <c r="A18" s="43" t="s">
        <v>126</v>
      </c>
      <c r="B18" s="73" t="s">
        <v>127</v>
      </c>
      <c r="C18" s="18" t="s">
        <v>33</v>
      </c>
      <c r="D18" s="27" t="s">
        <v>128</v>
      </c>
      <c r="E18" s="72"/>
      <c r="F18" s="4">
        <v>599.9999999999999</v>
      </c>
    </row>
    <row r="19" spans="1:6" ht="12.75">
      <c r="A19" s="43" t="s">
        <v>129</v>
      </c>
      <c r="B19" s="17" t="s">
        <v>14</v>
      </c>
      <c r="C19" s="18" t="s">
        <v>33</v>
      </c>
      <c r="D19" s="27" t="s">
        <v>128</v>
      </c>
      <c r="E19" s="18">
        <v>200</v>
      </c>
      <c r="F19" s="19">
        <v>599.9999999999999</v>
      </c>
    </row>
    <row r="20" spans="1:6" ht="12.75">
      <c r="A20" s="44" t="s">
        <v>66</v>
      </c>
      <c r="B20" s="15" t="s">
        <v>67</v>
      </c>
      <c r="C20" s="16" t="s">
        <v>68</v>
      </c>
      <c r="D20" s="25"/>
      <c r="E20" s="16"/>
      <c r="F20" s="5">
        <v>5864.200000000001</v>
      </c>
    </row>
    <row r="21" spans="1:6" ht="12.75">
      <c r="A21" s="44" t="s">
        <v>69</v>
      </c>
      <c r="B21" s="15" t="s">
        <v>70</v>
      </c>
      <c r="C21" s="16" t="s">
        <v>71</v>
      </c>
      <c r="D21" s="25"/>
      <c r="E21" s="16"/>
      <c r="F21" s="5">
        <v>5864.200000000001</v>
      </c>
    </row>
    <row r="22" spans="1:6" ht="25.5">
      <c r="A22" s="43" t="s">
        <v>130</v>
      </c>
      <c r="B22" s="17" t="s">
        <v>131</v>
      </c>
      <c r="C22" s="18" t="s">
        <v>71</v>
      </c>
      <c r="D22" s="27" t="s">
        <v>132</v>
      </c>
      <c r="E22" s="18"/>
      <c r="F22" s="4">
        <v>3114.6000000000004</v>
      </c>
    </row>
    <row r="23" spans="1:6" ht="12.75">
      <c r="A23" s="43" t="s">
        <v>133</v>
      </c>
      <c r="B23" s="17" t="s">
        <v>14</v>
      </c>
      <c r="C23" s="18" t="s">
        <v>71</v>
      </c>
      <c r="D23" s="27" t="s">
        <v>132</v>
      </c>
      <c r="E23" s="18">
        <v>200</v>
      </c>
      <c r="F23" s="19">
        <v>3114.6000000000004</v>
      </c>
    </row>
    <row r="24" spans="1:6" ht="25.5">
      <c r="A24" s="43" t="s">
        <v>134</v>
      </c>
      <c r="B24" s="17" t="s">
        <v>135</v>
      </c>
      <c r="C24" s="18" t="s">
        <v>71</v>
      </c>
      <c r="D24" s="27" t="s">
        <v>136</v>
      </c>
      <c r="E24" s="18"/>
      <c r="F24" s="4">
        <v>2614.6000000000004</v>
      </c>
    </row>
    <row r="25" spans="1:6" ht="12.75">
      <c r="A25" s="43" t="s">
        <v>137</v>
      </c>
      <c r="B25" s="17" t="s">
        <v>14</v>
      </c>
      <c r="C25" s="18" t="s">
        <v>71</v>
      </c>
      <c r="D25" s="27" t="s">
        <v>136</v>
      </c>
      <c r="E25" s="18">
        <v>200</v>
      </c>
      <c r="F25" s="19">
        <v>2614.6000000000004</v>
      </c>
    </row>
    <row r="26" spans="1:6" ht="63.75">
      <c r="A26" s="43" t="s">
        <v>72</v>
      </c>
      <c r="B26" s="17" t="s">
        <v>84</v>
      </c>
      <c r="C26" s="18" t="s">
        <v>71</v>
      </c>
      <c r="D26" s="27" t="s">
        <v>73</v>
      </c>
      <c r="E26" s="18"/>
      <c r="F26" s="4">
        <v>135</v>
      </c>
    </row>
    <row r="27" spans="1:6" ht="12.75">
      <c r="A27" s="43" t="s">
        <v>74</v>
      </c>
      <c r="B27" s="17" t="s">
        <v>14</v>
      </c>
      <c r="C27" s="18" t="s">
        <v>71</v>
      </c>
      <c r="D27" s="27" t="s">
        <v>73</v>
      </c>
      <c r="E27" s="18">
        <v>200</v>
      </c>
      <c r="F27" s="19">
        <v>135</v>
      </c>
    </row>
    <row r="28" spans="1:6" ht="12.75">
      <c r="A28" s="44" t="s">
        <v>75</v>
      </c>
      <c r="B28" s="15" t="s">
        <v>76</v>
      </c>
      <c r="C28" s="46" t="s">
        <v>77</v>
      </c>
      <c r="D28" s="47"/>
      <c r="E28" s="46"/>
      <c r="F28" s="5">
        <v>-573.5</v>
      </c>
    </row>
    <row r="29" spans="1:6" ht="12.75">
      <c r="A29" s="44" t="s">
        <v>78</v>
      </c>
      <c r="B29" s="21" t="s">
        <v>79</v>
      </c>
      <c r="C29" s="46" t="s">
        <v>80</v>
      </c>
      <c r="D29" s="47"/>
      <c r="E29" s="46"/>
      <c r="F29" s="5">
        <v>-573.5</v>
      </c>
    </row>
    <row r="30" spans="1:6" ht="51">
      <c r="A30" s="43" t="s">
        <v>81</v>
      </c>
      <c r="B30" s="48" t="s">
        <v>97</v>
      </c>
      <c r="C30" s="49" t="s">
        <v>80</v>
      </c>
      <c r="D30" s="27" t="s">
        <v>82</v>
      </c>
      <c r="E30" s="49"/>
      <c r="F30" s="4">
        <v>-573.5</v>
      </c>
    </row>
    <row r="31" spans="1:6" ht="12.75">
      <c r="A31" s="43" t="s">
        <v>83</v>
      </c>
      <c r="B31" s="17" t="s">
        <v>14</v>
      </c>
      <c r="C31" s="18" t="s">
        <v>80</v>
      </c>
      <c r="D31" s="27" t="s">
        <v>82</v>
      </c>
      <c r="E31" s="18">
        <v>200</v>
      </c>
      <c r="F31" s="19">
        <v>-573.5</v>
      </c>
    </row>
    <row r="32" spans="1:6" ht="12.75">
      <c r="A32" s="22"/>
      <c r="B32" s="15" t="s">
        <v>7</v>
      </c>
      <c r="C32" s="23"/>
      <c r="D32" s="25"/>
      <c r="E32" s="16"/>
      <c r="F32" s="5">
        <v>6464.2</v>
      </c>
    </row>
  </sheetData>
  <sheetProtection formatCells="0" formatColumns="0" formatRows="0" insertColumns="0" insertRows="0" insertHyperlinks="0" deleteColumns="0" deleteRows="0"/>
  <mergeCells count="4">
    <mergeCell ref="A1:F1"/>
    <mergeCell ref="A2:F2"/>
    <mergeCell ref="A4:F4"/>
    <mergeCell ref="A5:E5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 topLeftCell="A7">
      <selection activeCell="A17" sqref="A17"/>
    </sheetView>
  </sheetViews>
  <sheetFormatPr defaultColWidth="9.00390625" defaultRowHeight="12.75"/>
  <cols>
    <col min="1" max="1" width="8.75390625" style="24" customWidth="1"/>
    <col min="2" max="2" width="82.75390625" style="2" customWidth="1"/>
    <col min="3" max="3" width="6.875" style="2" customWidth="1"/>
    <col min="4" max="4" width="7.125" style="2" customWidth="1"/>
    <col min="5" max="5" width="12.625" style="2" customWidth="1"/>
    <col min="6" max="6" width="5.125" style="2" customWidth="1"/>
    <col min="7" max="7" width="11.875" style="2" customWidth="1"/>
    <col min="8" max="16384" width="9.125" style="1" customWidth="1"/>
  </cols>
  <sheetData>
    <row r="1" spans="1:7" ht="12.75">
      <c r="A1" s="89" t="s">
        <v>21</v>
      </c>
      <c r="B1" s="89"/>
      <c r="C1" s="89"/>
      <c r="D1" s="89"/>
      <c r="E1" s="89"/>
      <c r="F1" s="89"/>
      <c r="G1" s="89"/>
    </row>
    <row r="2" spans="1:7" ht="12.75">
      <c r="A2" s="81" t="s">
        <v>147</v>
      </c>
      <c r="B2" s="81"/>
      <c r="C2" s="81"/>
      <c r="D2" s="81"/>
      <c r="E2" s="81"/>
      <c r="F2" s="81"/>
      <c r="G2" s="81"/>
    </row>
    <row r="3" spans="1:7" ht="12.75">
      <c r="A3" s="9"/>
      <c r="B3" s="9"/>
      <c r="C3" s="9" t="s">
        <v>8</v>
      </c>
      <c r="D3" s="9"/>
      <c r="E3" s="9"/>
      <c r="F3" s="9"/>
      <c r="G3" s="9"/>
    </row>
    <row r="4" spans="1:7" ht="42.75" customHeight="1">
      <c r="A4" s="83" t="s">
        <v>99</v>
      </c>
      <c r="B4" s="83"/>
      <c r="C4" s="83"/>
      <c r="D4" s="83"/>
      <c r="E4" s="83"/>
      <c r="F4" s="83"/>
      <c r="G4" s="83"/>
    </row>
    <row r="5" spans="1:7" ht="12.75">
      <c r="A5" s="84"/>
      <c r="B5" s="84"/>
      <c r="C5" s="84"/>
      <c r="D5" s="84"/>
      <c r="E5" s="84"/>
      <c r="F5" s="84"/>
      <c r="G5" s="9"/>
    </row>
    <row r="6" spans="1:7" ht="83.25" customHeight="1">
      <c r="A6" s="10" t="s">
        <v>22</v>
      </c>
      <c r="B6" s="10" t="s">
        <v>2</v>
      </c>
      <c r="C6" s="10" t="s">
        <v>3</v>
      </c>
      <c r="D6" s="10" t="s">
        <v>0</v>
      </c>
      <c r="E6" s="10" t="s">
        <v>1</v>
      </c>
      <c r="F6" s="10" t="s">
        <v>9</v>
      </c>
      <c r="G6" s="10" t="s">
        <v>23</v>
      </c>
    </row>
    <row r="7" spans="1:7" ht="25.5">
      <c r="A7" s="16" t="s">
        <v>24</v>
      </c>
      <c r="B7" s="15" t="s">
        <v>16</v>
      </c>
      <c r="C7" s="28" t="s">
        <v>4</v>
      </c>
      <c r="D7" s="25"/>
      <c r="E7" s="25"/>
      <c r="F7" s="16"/>
      <c r="G7" s="51">
        <v>6464.200000000012</v>
      </c>
    </row>
    <row r="8" spans="1:7" ht="12.75">
      <c r="A8" s="16" t="s">
        <v>25</v>
      </c>
      <c r="B8" s="15" t="s">
        <v>12</v>
      </c>
      <c r="C8" s="28" t="s">
        <v>4</v>
      </c>
      <c r="D8" s="25" t="s">
        <v>13</v>
      </c>
      <c r="E8" s="25"/>
      <c r="F8" s="16"/>
      <c r="G8" s="51">
        <v>573.5</v>
      </c>
    </row>
    <row r="9" spans="1:7" ht="25.5">
      <c r="A9" s="16" t="s">
        <v>26</v>
      </c>
      <c r="B9" s="15" t="s">
        <v>17</v>
      </c>
      <c r="C9" s="28" t="s">
        <v>4</v>
      </c>
      <c r="D9" s="25" t="s">
        <v>18</v>
      </c>
      <c r="E9" s="25"/>
      <c r="F9" s="16"/>
      <c r="G9" s="51">
        <v>566.2999999999993</v>
      </c>
    </row>
    <row r="10" spans="1:7" ht="25.5">
      <c r="A10" s="20" t="s">
        <v>27</v>
      </c>
      <c r="B10" s="17" t="s">
        <v>19</v>
      </c>
      <c r="C10" s="26" t="s">
        <v>4</v>
      </c>
      <c r="D10" s="27" t="s">
        <v>18</v>
      </c>
      <c r="E10" s="27" t="s">
        <v>20</v>
      </c>
      <c r="F10" s="18"/>
      <c r="G10" s="50">
        <v>573.5</v>
      </c>
    </row>
    <row r="11" spans="1:7" ht="12.75">
      <c r="A11" s="20" t="s">
        <v>85</v>
      </c>
      <c r="B11" s="17" t="s">
        <v>14</v>
      </c>
      <c r="C11" s="26" t="s">
        <v>4</v>
      </c>
      <c r="D11" s="27" t="s">
        <v>18</v>
      </c>
      <c r="E11" s="27" t="s">
        <v>20</v>
      </c>
      <c r="F11" s="18" t="s">
        <v>15</v>
      </c>
      <c r="G11" s="50">
        <v>573.5</v>
      </c>
    </row>
    <row r="12" spans="1:7" ht="25.5">
      <c r="A12" s="20" t="s">
        <v>86</v>
      </c>
      <c r="B12" s="17" t="s">
        <v>49</v>
      </c>
      <c r="C12" s="27">
        <v>982</v>
      </c>
      <c r="D12" s="27" t="s">
        <v>18</v>
      </c>
      <c r="E12" s="27" t="s">
        <v>50</v>
      </c>
      <c r="F12" s="18"/>
      <c r="G12" s="50">
        <v>-7.2</v>
      </c>
    </row>
    <row r="13" spans="1:7" ht="12.75">
      <c r="A13" s="20" t="s">
        <v>87</v>
      </c>
      <c r="B13" s="17" t="s">
        <v>14</v>
      </c>
      <c r="C13" s="26" t="s">
        <v>4</v>
      </c>
      <c r="D13" s="27" t="s">
        <v>18</v>
      </c>
      <c r="E13" s="27" t="s">
        <v>50</v>
      </c>
      <c r="F13" s="18" t="s">
        <v>15</v>
      </c>
      <c r="G13" s="50">
        <v>-7.2</v>
      </c>
    </row>
    <row r="14" spans="1:7" ht="12.75">
      <c r="A14" s="22" t="s">
        <v>88</v>
      </c>
      <c r="B14" s="15" t="s">
        <v>60</v>
      </c>
      <c r="C14" s="11">
        <v>982</v>
      </c>
      <c r="D14" s="25" t="s">
        <v>61</v>
      </c>
      <c r="E14" s="25"/>
      <c r="F14" s="16"/>
      <c r="G14" s="51">
        <v>7.200000000000728</v>
      </c>
    </row>
    <row r="15" spans="1:7" ht="25.5">
      <c r="A15" s="20" t="s">
        <v>89</v>
      </c>
      <c r="B15" s="17" t="s">
        <v>49</v>
      </c>
      <c r="C15" s="27">
        <v>982</v>
      </c>
      <c r="D15" s="27" t="s">
        <v>61</v>
      </c>
      <c r="E15" s="27" t="s">
        <v>50</v>
      </c>
      <c r="F15" s="18"/>
      <c r="G15" s="50">
        <v>7.2</v>
      </c>
    </row>
    <row r="16" spans="1:7" ht="12.75">
      <c r="A16" s="20" t="s">
        <v>90</v>
      </c>
      <c r="B16" s="17" t="s">
        <v>14</v>
      </c>
      <c r="C16" s="26" t="s">
        <v>4</v>
      </c>
      <c r="D16" s="27" t="s">
        <v>61</v>
      </c>
      <c r="E16" s="27" t="s">
        <v>50</v>
      </c>
      <c r="F16" s="18" t="s">
        <v>15</v>
      </c>
      <c r="G16" s="50">
        <v>7.2</v>
      </c>
    </row>
    <row r="17" spans="1:7" ht="12.75">
      <c r="A17" s="22" t="s">
        <v>34</v>
      </c>
      <c r="B17" s="15" t="s">
        <v>30</v>
      </c>
      <c r="C17" s="37">
        <v>982</v>
      </c>
      <c r="D17" s="25" t="s">
        <v>31</v>
      </c>
      <c r="E17" s="37"/>
      <c r="F17" s="16"/>
      <c r="G17" s="51">
        <v>600</v>
      </c>
    </row>
    <row r="18" spans="1:7" ht="12.75">
      <c r="A18" s="22" t="s">
        <v>35</v>
      </c>
      <c r="B18" s="15" t="s">
        <v>32</v>
      </c>
      <c r="C18" s="28" t="s">
        <v>4</v>
      </c>
      <c r="D18" s="25" t="s">
        <v>33</v>
      </c>
      <c r="E18" s="37"/>
      <c r="F18" s="16"/>
      <c r="G18" s="51">
        <v>600</v>
      </c>
    </row>
    <row r="19" spans="1:7" ht="25.5">
      <c r="A19" s="74" t="s">
        <v>138</v>
      </c>
      <c r="B19" s="73" t="s">
        <v>127</v>
      </c>
      <c r="C19" s="26" t="s">
        <v>4</v>
      </c>
      <c r="D19" s="27" t="s">
        <v>33</v>
      </c>
      <c r="E19" s="27" t="s">
        <v>128</v>
      </c>
      <c r="F19" s="72"/>
      <c r="G19" s="50">
        <v>599.9999999999999</v>
      </c>
    </row>
    <row r="20" spans="1:7" ht="12.75">
      <c r="A20" s="20" t="s">
        <v>139</v>
      </c>
      <c r="B20" s="17" t="s">
        <v>14</v>
      </c>
      <c r="C20" s="26" t="s">
        <v>4</v>
      </c>
      <c r="D20" s="27" t="s">
        <v>33</v>
      </c>
      <c r="E20" s="27" t="s">
        <v>128</v>
      </c>
      <c r="F20" s="18">
        <v>200</v>
      </c>
      <c r="G20" s="50">
        <v>599.9999999999999</v>
      </c>
    </row>
    <row r="21" spans="1:7" ht="12.75">
      <c r="A21" s="22" t="s">
        <v>91</v>
      </c>
      <c r="B21" s="15" t="s">
        <v>67</v>
      </c>
      <c r="C21" s="11">
        <v>982</v>
      </c>
      <c r="D21" s="25" t="s">
        <v>68</v>
      </c>
      <c r="E21" s="25"/>
      <c r="F21" s="16"/>
      <c r="G21" s="51">
        <v>5864.200000000001</v>
      </c>
    </row>
    <row r="22" spans="1:7" ht="12.75">
      <c r="A22" s="22" t="s">
        <v>92</v>
      </c>
      <c r="B22" s="15" t="s">
        <v>70</v>
      </c>
      <c r="C22" s="11">
        <v>982</v>
      </c>
      <c r="D22" s="25" t="s">
        <v>71</v>
      </c>
      <c r="E22" s="25"/>
      <c r="F22" s="16"/>
      <c r="G22" s="51">
        <v>5864.200000000001</v>
      </c>
    </row>
    <row r="23" spans="1:7" ht="25.5">
      <c r="A23" s="20" t="s">
        <v>140</v>
      </c>
      <c r="B23" s="17" t="s">
        <v>131</v>
      </c>
      <c r="C23" s="26" t="s">
        <v>4</v>
      </c>
      <c r="D23" s="27" t="s">
        <v>71</v>
      </c>
      <c r="E23" s="27" t="s">
        <v>132</v>
      </c>
      <c r="F23" s="18"/>
      <c r="G23" s="50">
        <v>3114.6000000000004</v>
      </c>
    </row>
    <row r="24" spans="1:7" ht="12.75">
      <c r="A24" s="20" t="s">
        <v>141</v>
      </c>
      <c r="B24" s="17" t="s">
        <v>14</v>
      </c>
      <c r="C24" s="26" t="s">
        <v>4</v>
      </c>
      <c r="D24" s="27" t="s">
        <v>71</v>
      </c>
      <c r="E24" s="27" t="s">
        <v>132</v>
      </c>
      <c r="F24" s="18">
        <v>200</v>
      </c>
      <c r="G24" s="50">
        <v>3114.6000000000004</v>
      </c>
    </row>
    <row r="25" spans="1:7" ht="25.5">
      <c r="A25" s="20" t="s">
        <v>142</v>
      </c>
      <c r="B25" s="17" t="s">
        <v>135</v>
      </c>
      <c r="C25" s="26" t="s">
        <v>4</v>
      </c>
      <c r="D25" s="27" t="s">
        <v>71</v>
      </c>
      <c r="E25" s="27" t="s">
        <v>136</v>
      </c>
      <c r="F25" s="18"/>
      <c r="G25" s="50">
        <v>2614.6000000000004</v>
      </c>
    </row>
    <row r="26" spans="1:7" ht="12.75">
      <c r="A26" s="20" t="s">
        <v>143</v>
      </c>
      <c r="B26" s="17" t="s">
        <v>14</v>
      </c>
      <c r="C26" s="26" t="s">
        <v>4</v>
      </c>
      <c r="D26" s="27" t="s">
        <v>71</v>
      </c>
      <c r="E26" s="27" t="s">
        <v>136</v>
      </c>
      <c r="F26" s="18">
        <v>200</v>
      </c>
      <c r="G26" s="50">
        <v>2614.6000000000004</v>
      </c>
    </row>
    <row r="27" spans="1:7" ht="63.75">
      <c r="A27" s="20" t="s">
        <v>142</v>
      </c>
      <c r="B27" s="17" t="s">
        <v>84</v>
      </c>
      <c r="C27" s="26" t="s">
        <v>4</v>
      </c>
      <c r="D27" s="27" t="s">
        <v>71</v>
      </c>
      <c r="E27" s="27" t="s">
        <v>73</v>
      </c>
      <c r="F27" s="18"/>
      <c r="G27" s="50">
        <v>135</v>
      </c>
    </row>
    <row r="28" spans="1:7" ht="12.75">
      <c r="A28" s="20" t="s">
        <v>143</v>
      </c>
      <c r="B28" s="30" t="s">
        <v>93</v>
      </c>
      <c r="C28" s="26" t="s">
        <v>4</v>
      </c>
      <c r="D28" s="27" t="s">
        <v>71</v>
      </c>
      <c r="E28" s="27" t="s">
        <v>73</v>
      </c>
      <c r="F28" s="18" t="s">
        <v>15</v>
      </c>
      <c r="G28" s="50">
        <v>135</v>
      </c>
    </row>
    <row r="29" spans="1:7" ht="12.75">
      <c r="A29" s="22" t="s">
        <v>94</v>
      </c>
      <c r="B29" s="15" t="s">
        <v>76</v>
      </c>
      <c r="C29" s="11">
        <v>982</v>
      </c>
      <c r="D29" s="47" t="s">
        <v>77</v>
      </c>
      <c r="E29" s="47"/>
      <c r="F29" s="46"/>
      <c r="G29" s="51">
        <v>-573.5</v>
      </c>
    </row>
    <row r="30" spans="1:7" ht="12.75">
      <c r="A30" s="22" t="s">
        <v>95</v>
      </c>
      <c r="B30" s="21" t="s">
        <v>79</v>
      </c>
      <c r="C30" s="11">
        <v>982</v>
      </c>
      <c r="D30" s="47" t="s">
        <v>80</v>
      </c>
      <c r="E30" s="47"/>
      <c r="F30" s="46"/>
      <c r="G30" s="51">
        <v>-573.5</v>
      </c>
    </row>
    <row r="31" spans="1:7" ht="51">
      <c r="A31" s="20" t="s">
        <v>96</v>
      </c>
      <c r="B31" s="48" t="s">
        <v>97</v>
      </c>
      <c r="C31" s="38">
        <v>982</v>
      </c>
      <c r="D31" s="52" t="s">
        <v>80</v>
      </c>
      <c r="E31" s="27" t="s">
        <v>82</v>
      </c>
      <c r="F31" s="49"/>
      <c r="G31" s="50">
        <v>-573.5</v>
      </c>
    </row>
    <row r="32" spans="1:7" ht="12.75">
      <c r="A32" s="20" t="s">
        <v>98</v>
      </c>
      <c r="B32" s="17" t="s">
        <v>14</v>
      </c>
      <c r="C32" s="26" t="s">
        <v>4</v>
      </c>
      <c r="D32" s="27" t="s">
        <v>80</v>
      </c>
      <c r="E32" s="27" t="s">
        <v>82</v>
      </c>
      <c r="F32" s="18">
        <v>200</v>
      </c>
      <c r="G32" s="50">
        <v>-573.5</v>
      </c>
    </row>
    <row r="33" spans="1:7" ht="12.75">
      <c r="A33" s="22"/>
      <c r="B33" s="15" t="s">
        <v>7</v>
      </c>
      <c r="C33" s="29"/>
      <c r="D33" s="31"/>
      <c r="E33" s="25"/>
      <c r="F33" s="16"/>
      <c r="G33" s="51">
        <v>6464.200000000012</v>
      </c>
    </row>
  </sheetData>
  <sheetProtection/>
  <mergeCells count="4">
    <mergeCell ref="A1:G1"/>
    <mergeCell ref="A4:G4"/>
    <mergeCell ref="A5:F5"/>
    <mergeCell ref="A2:G2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93" zoomScaleSheetLayoutView="93" workbookViewId="0" topLeftCell="A1">
      <selection activeCell="A2" sqref="A2:E2"/>
    </sheetView>
  </sheetViews>
  <sheetFormatPr defaultColWidth="9.00390625" defaultRowHeight="12.75"/>
  <cols>
    <col min="1" max="1" width="6.125" style="24" customWidth="1"/>
    <col min="2" max="2" width="80.875" style="2" customWidth="1"/>
    <col min="3" max="3" width="13.00390625" style="2" customWidth="1"/>
    <col min="4" max="4" width="2.875" style="2" customWidth="1"/>
    <col min="5" max="5" width="12.625" style="2" customWidth="1"/>
    <col min="6" max="16384" width="9.125" style="1" customWidth="1"/>
  </cols>
  <sheetData>
    <row r="1" spans="1:5" ht="12.75">
      <c r="A1" s="89" t="s">
        <v>123</v>
      </c>
      <c r="B1" s="89"/>
      <c r="C1" s="89"/>
      <c r="D1" s="89"/>
      <c r="E1" s="89"/>
    </row>
    <row r="2" spans="1:5" ht="12.75">
      <c r="A2" s="89" t="s">
        <v>147</v>
      </c>
      <c r="B2" s="89"/>
      <c r="C2" s="89"/>
      <c r="D2" s="89"/>
      <c r="E2" s="89"/>
    </row>
    <row r="3" spans="1:5" ht="12.75">
      <c r="A3" s="9"/>
      <c r="B3" s="9"/>
      <c r="C3" s="9" t="s">
        <v>8</v>
      </c>
      <c r="D3" s="9"/>
      <c r="E3" s="9"/>
    </row>
    <row r="4" spans="1:5" ht="26.25" customHeight="1">
      <c r="A4" s="83" t="s">
        <v>144</v>
      </c>
      <c r="B4" s="83"/>
      <c r="C4" s="83"/>
      <c r="D4" s="83"/>
      <c r="E4" s="83"/>
    </row>
    <row r="5" spans="1:5" ht="12.75">
      <c r="A5" s="84"/>
      <c r="B5" s="84"/>
      <c r="C5" s="84"/>
      <c r="D5" s="84"/>
      <c r="E5" s="84"/>
    </row>
    <row r="6" spans="1:5" s="14" customFormat="1" ht="25.5">
      <c r="A6" s="10" t="s">
        <v>22</v>
      </c>
      <c r="B6" s="32" t="s">
        <v>2</v>
      </c>
      <c r="C6" s="92" t="s">
        <v>1</v>
      </c>
      <c r="D6" s="92"/>
      <c r="E6" s="10" t="s">
        <v>23</v>
      </c>
    </row>
    <row r="7" spans="1:5" s="14" customFormat="1" ht="78.75" customHeight="1">
      <c r="A7" s="33" t="s">
        <v>28</v>
      </c>
      <c r="B7" s="34" t="s">
        <v>29</v>
      </c>
      <c r="C7" s="91"/>
      <c r="D7" s="91"/>
      <c r="E7" s="35">
        <v>5755.699999999997</v>
      </c>
    </row>
    <row r="8" spans="1:5" ht="25.5">
      <c r="A8" s="36" t="s">
        <v>125</v>
      </c>
      <c r="B8" s="32" t="s">
        <v>127</v>
      </c>
      <c r="C8" s="95" t="str">
        <f>'[1]Приложение №6'!E81</f>
        <v>06 0 00 10000</v>
      </c>
      <c r="D8" s="96"/>
      <c r="E8" s="4">
        <v>599.9999999999999</v>
      </c>
    </row>
    <row r="9" spans="1:5" ht="25.5">
      <c r="A9" s="75" t="s">
        <v>145</v>
      </c>
      <c r="B9" s="76" t="s">
        <v>131</v>
      </c>
      <c r="C9" s="97" t="str">
        <f>'[1]Приложение №6'!E91</f>
        <v>10 0 00 10000</v>
      </c>
      <c r="D9" s="98"/>
      <c r="E9" s="4">
        <v>3114.6000000000004</v>
      </c>
    </row>
    <row r="10" spans="1:5" ht="25.5">
      <c r="A10" s="36" t="s">
        <v>146</v>
      </c>
      <c r="B10" s="32" t="s">
        <v>135</v>
      </c>
      <c r="C10" s="95" t="str">
        <f>'[1]Приложение №6'!E93</f>
        <v>11 0 00 10000</v>
      </c>
      <c r="D10" s="96"/>
      <c r="E10" s="4">
        <v>2614.6000000000004</v>
      </c>
    </row>
    <row r="11" spans="1:5" ht="51">
      <c r="A11" s="36" t="s">
        <v>101</v>
      </c>
      <c r="B11" s="32" t="s">
        <v>97</v>
      </c>
      <c r="C11" s="95" t="str">
        <f>'[1]Приложение №6'!E114</f>
        <v>12 0 00 10000</v>
      </c>
      <c r="D11" s="96"/>
      <c r="E11" s="4">
        <v>-573.5</v>
      </c>
    </row>
    <row r="12" spans="1:5" ht="12.75">
      <c r="A12" s="33" t="s">
        <v>37</v>
      </c>
      <c r="B12" s="34" t="s">
        <v>38</v>
      </c>
      <c r="C12" s="91"/>
      <c r="D12" s="91"/>
      <c r="E12" s="35">
        <v>135</v>
      </c>
    </row>
    <row r="13" spans="1:5" ht="63.75">
      <c r="A13" s="36" t="s">
        <v>102</v>
      </c>
      <c r="B13" s="32" t="s">
        <v>84</v>
      </c>
      <c r="C13" s="95" t="str">
        <f>'[1]Приложение №6'!E95</f>
        <v>13 0 00 10000</v>
      </c>
      <c r="D13" s="96"/>
      <c r="E13" s="4">
        <v>135</v>
      </c>
    </row>
    <row r="14" spans="1:5" ht="15">
      <c r="A14" s="77"/>
      <c r="B14" s="78" t="s">
        <v>7</v>
      </c>
      <c r="C14" s="93"/>
      <c r="D14" s="94"/>
      <c r="E14" s="79">
        <v>5890.699999999997</v>
      </c>
    </row>
  </sheetData>
  <sheetProtection/>
  <mergeCells count="13">
    <mergeCell ref="C14:D14"/>
    <mergeCell ref="C10:D10"/>
    <mergeCell ref="C11:D11"/>
    <mergeCell ref="C12:D12"/>
    <mergeCell ref="C13:D13"/>
    <mergeCell ref="C8:D8"/>
    <mergeCell ref="C9:D9"/>
    <mergeCell ref="C7:D7"/>
    <mergeCell ref="A1:E1"/>
    <mergeCell ref="A2:E2"/>
    <mergeCell ref="A4:E4"/>
    <mergeCell ref="A5:E5"/>
    <mergeCell ref="C6:D6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Леонид</cp:lastModifiedBy>
  <cp:lastPrinted>2019-03-19T08:47:04Z</cp:lastPrinted>
  <dcterms:created xsi:type="dcterms:W3CDTF">2004-01-09T12:13:45Z</dcterms:created>
  <dcterms:modified xsi:type="dcterms:W3CDTF">2019-03-25T09:55:06Z</dcterms:modified>
  <cp:category/>
  <cp:version/>
  <cp:contentType/>
  <cp:contentStatus/>
</cp:coreProperties>
</file>