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Desktop\Мои документы\Экономист\Отчеты ТЕКУЩИЕ\Отчеты 2018\"/>
    </mc:Choice>
  </mc:AlternateContent>
  <bookViews>
    <workbookView xWindow="0" yWindow="0" windowWidth="21570" windowHeight="7560" activeTab="4"/>
  </bookViews>
  <sheets>
    <sheet name="доходы" sheetId="5" r:id="rId1"/>
    <sheet name="расходы" sheetId="10" r:id="rId2"/>
    <sheet name="источники" sheetId="6" r:id="rId3"/>
    <sheet name="Отчет о служащих МС, МА" sheetId="11" r:id="rId4"/>
    <sheet name="Отчет о служащих МИАС, АСЭР" sheetId="12" r:id="rId5"/>
  </sheets>
  <calcPr calcId="152511" refMode="R1C1"/>
</workbook>
</file>

<file path=xl/calcChain.xml><?xml version="1.0" encoding="utf-8"?>
<calcChain xmlns="http://schemas.openxmlformats.org/spreadsheetml/2006/main">
  <c r="B29" i="12" l="1"/>
  <c r="A29" i="12"/>
  <c r="E7" i="10" l="1"/>
  <c r="E8" i="10"/>
  <c r="E9" i="10"/>
  <c r="E10" i="10"/>
  <c r="E11" i="10"/>
  <c r="E12" i="10"/>
  <c r="E13" i="10"/>
  <c r="E14" i="10"/>
  <c r="E6" i="10"/>
  <c r="D15" i="10"/>
  <c r="C8" i="6" s="1"/>
  <c r="C15" i="10"/>
  <c r="C11" i="5"/>
  <c r="C7" i="6" s="1"/>
  <c r="B11" i="5"/>
  <c r="B7" i="6" s="1"/>
  <c r="D10" i="5"/>
  <c r="D9" i="5"/>
  <c r="D8" i="5"/>
  <c r="D7" i="5"/>
  <c r="D6" i="5"/>
  <c r="D29" i="12"/>
  <c r="C29" i="12"/>
  <c r="D23" i="11"/>
  <c r="C23" i="11"/>
  <c r="B23" i="11"/>
  <c r="A23" i="11"/>
  <c r="E15" i="10" l="1"/>
  <c r="B8" i="6"/>
  <c r="D8" i="6" s="1"/>
  <c r="C6" i="6"/>
  <c r="C9" i="6" s="1"/>
  <c r="D7" i="6"/>
  <c r="D11" i="5"/>
  <c r="B6" i="6" l="1"/>
  <c r="B9" i="6" s="1"/>
</calcChain>
</file>

<file path=xl/sharedStrings.xml><?xml version="1.0" encoding="utf-8"?>
<sst xmlns="http://schemas.openxmlformats.org/spreadsheetml/2006/main" count="90" uniqueCount="70">
  <si>
    <t>Источники доходов</t>
  </si>
  <si>
    <t>Налоги на совокупный доход</t>
  </si>
  <si>
    <t>Задолженность и перерасчеты по отмененным налогам, сборам и иным обязательным платежам</t>
  </si>
  <si>
    <t>Наименование статей</t>
  </si>
  <si>
    <t>Код раздела и подраздела</t>
  </si>
  <si>
    <t>0100</t>
  </si>
  <si>
    <t>0300</t>
  </si>
  <si>
    <t>0500</t>
  </si>
  <si>
    <t>0700</t>
  </si>
  <si>
    <t>0800</t>
  </si>
  <si>
    <t>1000</t>
  </si>
  <si>
    <t xml:space="preserve">ИТОГО РАСХОДОВ </t>
  </si>
  <si>
    <t>Наименование</t>
  </si>
  <si>
    <t xml:space="preserve">Увеличение остатков средств бюджета </t>
  </si>
  <si>
    <t>Уменьшение остатков средств бюджета</t>
  </si>
  <si>
    <t>Доходы от оказания платных услуг и компенсации затрат государства</t>
  </si>
  <si>
    <t>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</si>
  <si>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</si>
  <si>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</si>
  <si>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</si>
  <si>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СОЦИАЛЬНАЯ ПОЛИТИКА</t>
  </si>
  <si>
    <t>ИТОГО:</t>
  </si>
  <si>
    <t>Изменение отстатков средств на счетах по учету средств бюджета</t>
  </si>
  <si>
    <t>%</t>
  </si>
  <si>
    <t>исполнения</t>
  </si>
  <si>
    <t>Сумма, тыс. руб.</t>
  </si>
  <si>
    <t>Итого за год, тыс.руб.</t>
  </si>
  <si>
    <t>Итого источников финансирования  дефицита бюджета</t>
  </si>
  <si>
    <t>КУЛЬТУРА, КИНЕМАТОГРАФИЯ</t>
  </si>
  <si>
    <t>ФИЗИЧЕСКАЯ КУЛЬТУРА И СПОРТ</t>
  </si>
  <si>
    <t>СРЕДСТВА МАССОВОЙ ИНФОРМАЦИИ</t>
  </si>
  <si>
    <t>1200</t>
  </si>
  <si>
    <t>1100</t>
  </si>
  <si>
    <t>Безвозмездные поступления</t>
  </si>
  <si>
    <t>% исполнения</t>
  </si>
  <si>
    <t>муниципальное образование муниципальный округ Владимирский округ</t>
  </si>
  <si>
    <t>Штрафы, санкции, возмещение ущерба</t>
  </si>
  <si>
    <t>НАЦИОНАЛЬНАЯ ЭКОНОМИКА</t>
  </si>
  <si>
    <t>0400</t>
  </si>
  <si>
    <t>Отчет о содержании муниципальных служащих</t>
  </si>
  <si>
    <t xml:space="preserve">муниципального образования </t>
  </si>
  <si>
    <t>муниципальный округ Владимирский округ</t>
  </si>
  <si>
    <t xml:space="preserve">       численность, чел.</t>
  </si>
  <si>
    <t>денежное содержание, тыс. руб.</t>
  </si>
  <si>
    <t>по штатному</t>
  </si>
  <si>
    <t>замещено</t>
  </si>
  <si>
    <t>запланировано</t>
  </si>
  <si>
    <t>использовано</t>
  </si>
  <si>
    <t>расписанию</t>
  </si>
  <si>
    <t>фактически</t>
  </si>
  <si>
    <t>на год</t>
  </si>
  <si>
    <t>Муниципальный Совет</t>
  </si>
  <si>
    <t>Местная Администрация</t>
  </si>
  <si>
    <t>Итого по МО</t>
  </si>
  <si>
    <t>Главный бухгалтер</t>
  </si>
  <si>
    <t>Лабутина М.М.</t>
  </si>
  <si>
    <t>Отчет о содержании сотрудников казенных учреждений</t>
  </si>
  <si>
    <t>по СПб МУ МИАС и СПб МУ АСЭР</t>
  </si>
  <si>
    <t>СПб МУ АСЭР</t>
  </si>
  <si>
    <t>СПб МУ МИАС</t>
  </si>
  <si>
    <t>Корман С.В.</t>
  </si>
  <si>
    <t xml:space="preserve"> </t>
  </si>
  <si>
    <t>Илюхина Т.Ю.</t>
  </si>
  <si>
    <t xml:space="preserve">                         за 12 месяцев 2018 года</t>
  </si>
  <si>
    <t>Исполнение бюджета по доходам за 12 месяцев 2018 года</t>
  </si>
  <si>
    <t>Исполнено за 12 мес. 2018 г.</t>
  </si>
  <si>
    <t>Исполнение бюджета по расходам за 12 месяцев 2018 года</t>
  </si>
  <si>
    <t>Исполнено за 12 мес.2018 г.</t>
  </si>
  <si>
    <t xml:space="preserve"> Источники финансирования дефицита бюджета за 12 месяцев  2018 года</t>
  </si>
  <si>
    <t>за  12  месяцев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</si>
</sst>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6" x14ac:knownFonts="1">
    <font>
      <sz val="10"/>
      <name val="Arial Cyr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9"/>
      <name val="Arial Cyr"/>
      <family val="2"/>
      <charset val="204"/>
    </font>
    <font>
      <sz val="9"/>
      <name val="Arial Cyr"/>
      <family val="2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1"/>
      <name val="Arial"/>
      <family val="2"/>
      <charset val="204"/>
    </font>
    <font>
      <i/>
      <sz val="11"/>
      <name val="Arial"/>
      <family val="2"/>
      <charset val="204"/>
    </font>
    <font>
      <sz val="11"/>
      <name val="Arial"/>
      <family val="2"/>
      <charset val="204"/>
    </font>
    <font>
      <b/>
      <i/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88">
    <xf numFmtId="0" fontId="0" fillId="0" borderId="0" xfId="0"/>
    <xf numFmtId="0" fontId="0" fillId="2" borderId="0" xfId="0" applyFill="1"/>
    <xf numFmtId="0" fontId="7" fillId="0" borderId="0" xfId="0" applyFont="1"/>
    <xf numFmtId="0" fontId="8" fillId="0" borderId="0" xfId="0" applyFont="1"/>
    <xf numFmtId="0" fontId="0" fillId="0" borderId="0" xfId="0" applyBorder="1"/>
    <xf numFmtId="0" fontId="0" fillId="0" borderId="0" xfId="0" applyAlignment="1">
      <alignment horizontal="center"/>
    </xf>
    <xf numFmtId="0" fontId="3" fillId="0" borderId="0" xfId="0" applyFont="1"/>
    <xf numFmtId="0" fontId="2" fillId="2" borderId="0" xfId="0" applyFont="1" applyFill="1"/>
    <xf numFmtId="0" fontId="9" fillId="0" borderId="1" xfId="0" applyFont="1" applyBorder="1"/>
    <xf numFmtId="0" fontId="9" fillId="0" borderId="1" xfId="0" applyFont="1" applyBorder="1" applyAlignment="1">
      <alignment wrapText="1"/>
    </xf>
    <xf numFmtId="0" fontId="6" fillId="0" borderId="1" xfId="0" applyFont="1" applyBorder="1"/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49" fontId="6" fillId="0" borderId="1" xfId="0" applyNumberFormat="1" applyFont="1" applyBorder="1" applyAlignment="1">
      <alignment horizontal="left" wrapText="1"/>
    </xf>
    <xf numFmtId="49" fontId="9" fillId="0" borderId="1" xfId="0" applyNumberFormat="1" applyFont="1" applyBorder="1" applyAlignment="1">
      <alignment wrapText="1"/>
    </xf>
    <xf numFmtId="164" fontId="6" fillId="0" borderId="1" xfId="0" applyNumberFormat="1" applyFont="1" applyBorder="1" applyAlignment="1">
      <alignment horizontal="right"/>
    </xf>
    <xf numFmtId="0" fontId="11" fillId="0" borderId="0" xfId="1" applyFont="1"/>
    <xf numFmtId="0" fontId="10" fillId="0" borderId="0" xfId="1"/>
    <xf numFmtId="0" fontId="12" fillId="0" borderId="4" xfId="1" applyFont="1" applyBorder="1" applyAlignment="1">
      <alignment horizontal="left"/>
    </xf>
    <xf numFmtId="0" fontId="12" fillId="0" borderId="5" xfId="1" applyFont="1" applyBorder="1"/>
    <xf numFmtId="0" fontId="12" fillId="0" borderId="6" xfId="1" applyFont="1" applyBorder="1"/>
    <xf numFmtId="0" fontId="12" fillId="0" borderId="7" xfId="1" applyFont="1" applyBorder="1"/>
    <xf numFmtId="0" fontId="12" fillId="0" borderId="8" xfId="1" applyFont="1" applyBorder="1" applyAlignment="1">
      <alignment horizontal="center"/>
    </xf>
    <xf numFmtId="0" fontId="12" fillId="0" borderId="9" xfId="1" applyFont="1" applyBorder="1" applyAlignment="1">
      <alignment horizontal="center"/>
    </xf>
    <xf numFmtId="0" fontId="10" fillId="0" borderId="4" xfId="1" applyBorder="1"/>
    <xf numFmtId="0" fontId="10" fillId="0" borderId="10" xfId="1" applyBorder="1"/>
    <xf numFmtId="0" fontId="10" fillId="0" borderId="5" xfId="1" applyBorder="1"/>
    <xf numFmtId="0" fontId="13" fillId="0" borderId="6" xfId="1" applyFont="1" applyBorder="1"/>
    <xf numFmtId="0" fontId="13" fillId="0" borderId="11" xfId="1" applyFont="1" applyBorder="1"/>
    <xf numFmtId="0" fontId="10" fillId="0" borderId="11" xfId="1" applyBorder="1"/>
    <xf numFmtId="0" fontId="10" fillId="0" borderId="7" xfId="1" applyBorder="1"/>
    <xf numFmtId="0" fontId="10" fillId="0" borderId="8" xfId="1" applyBorder="1"/>
    <xf numFmtId="164" fontId="10" fillId="0" borderId="8" xfId="1" applyNumberFormat="1" applyBorder="1"/>
    <xf numFmtId="0" fontId="10" fillId="0" borderId="9" xfId="1" applyBorder="1" applyAlignment="1">
      <alignment horizontal="center"/>
    </xf>
    <xf numFmtId="0" fontId="10" fillId="0" borderId="4" xfId="1" applyBorder="1" applyAlignment="1">
      <alignment horizontal="center"/>
    </xf>
    <xf numFmtId="0" fontId="10" fillId="0" borderId="10" xfId="1" applyBorder="1" applyAlignment="1">
      <alignment horizontal="center"/>
    </xf>
    <xf numFmtId="0" fontId="13" fillId="0" borderId="6" xfId="1" applyFont="1" applyBorder="1" applyAlignment="1">
      <alignment horizontal="left"/>
    </xf>
    <xf numFmtId="0" fontId="13" fillId="0" borderId="11" xfId="1" applyFont="1" applyBorder="1" applyAlignment="1">
      <alignment horizontal="center"/>
    </xf>
    <xf numFmtId="0" fontId="10" fillId="0" borderId="8" xfId="1" applyBorder="1" applyAlignment="1">
      <alignment horizontal="center"/>
    </xf>
    <xf numFmtId="0" fontId="13" fillId="0" borderId="6" xfId="1" applyFont="1" applyBorder="1" applyAlignment="1">
      <alignment horizontal="center"/>
    </xf>
    <xf numFmtId="0" fontId="14" fillId="0" borderId="11" xfId="1" applyFont="1" applyBorder="1" applyAlignment="1">
      <alignment horizontal="center"/>
    </xf>
    <xf numFmtId="0" fontId="10" fillId="0" borderId="0" xfId="1" applyBorder="1" applyAlignment="1">
      <alignment horizontal="center"/>
    </xf>
    <xf numFmtId="0" fontId="15" fillId="0" borderId="0" xfId="1" applyFont="1" applyBorder="1"/>
    <xf numFmtId="0" fontId="14" fillId="0" borderId="6" xfId="1" applyFont="1" applyBorder="1"/>
    <xf numFmtId="0" fontId="14" fillId="0" borderId="6" xfId="1" applyFont="1" applyBorder="1" applyAlignment="1">
      <alignment horizontal="left"/>
    </xf>
    <xf numFmtId="0" fontId="10" fillId="0" borderId="0" xfId="1" applyBorder="1"/>
    <xf numFmtId="0" fontId="10" fillId="0" borderId="12" xfId="1" applyBorder="1" applyAlignment="1">
      <alignment horizontal="center"/>
    </xf>
    <xf numFmtId="164" fontId="10" fillId="0" borderId="0" xfId="1" applyNumberFormat="1" applyBorder="1" applyAlignment="1">
      <alignment horizontal="center"/>
    </xf>
    <xf numFmtId="165" fontId="9" fillId="0" borderId="1" xfId="0" applyNumberFormat="1" applyFont="1" applyBorder="1"/>
    <xf numFmtId="165" fontId="2" fillId="0" borderId="1" xfId="0" applyNumberFormat="1" applyFont="1" applyBorder="1"/>
    <xf numFmtId="165" fontId="9" fillId="0" borderId="1" xfId="0" applyNumberFormat="1" applyFont="1" applyBorder="1" applyAlignment="1">
      <alignment wrapText="1"/>
    </xf>
    <xf numFmtId="165" fontId="10" fillId="0" borderId="9" xfId="1" applyNumberFormat="1" applyBorder="1" applyAlignment="1">
      <alignment horizontal="center"/>
    </xf>
    <xf numFmtId="165" fontId="10" fillId="0" borderId="11" xfId="1" applyNumberFormat="1" applyBorder="1" applyAlignment="1">
      <alignment horizontal="center"/>
    </xf>
    <xf numFmtId="165" fontId="10" fillId="0" borderId="7" xfId="1" applyNumberFormat="1" applyBorder="1" applyAlignment="1">
      <alignment horizontal="center"/>
    </xf>
    <xf numFmtId="165" fontId="10" fillId="0" borderId="8" xfId="1" applyNumberFormat="1" applyBorder="1" applyAlignment="1">
      <alignment horizontal="center"/>
    </xf>
    <xf numFmtId="4" fontId="10" fillId="0" borderId="12" xfId="1" applyNumberFormat="1" applyBorder="1" applyAlignment="1">
      <alignment horizontal="center"/>
    </xf>
    <xf numFmtId="165" fontId="10" fillId="0" borderId="8" xfId="1" applyNumberFormat="1" applyBorder="1"/>
    <xf numFmtId="165" fontId="10" fillId="0" borderId="9" xfId="1" applyNumberFormat="1" applyFill="1" applyBorder="1" applyAlignment="1">
      <alignment horizontal="center"/>
    </xf>
    <xf numFmtId="165" fontId="10" fillId="0" borderId="10" xfId="1" applyNumberFormat="1" applyBorder="1" applyAlignment="1">
      <alignment horizontal="center"/>
    </xf>
    <xf numFmtId="165" fontId="10" fillId="0" borderId="5" xfId="1" applyNumberFormat="1" applyBorder="1" applyAlignment="1">
      <alignment horizontal="center"/>
    </xf>
    <xf numFmtId="165" fontId="9" fillId="0" borderId="1" xfId="0" applyNumberFormat="1" applyFont="1" applyBorder="1" applyAlignment="1">
      <alignment horizontal="right"/>
    </xf>
    <xf numFmtId="165" fontId="6" fillId="0" borderId="1" xfId="0" applyNumberFormat="1" applyFont="1" applyBorder="1" applyAlignment="1">
      <alignment horizontal="right"/>
    </xf>
    <xf numFmtId="0" fontId="10" fillId="0" borderId="0" xfId="1" applyFont="1"/>
    <xf numFmtId="165" fontId="10" fillId="0" borderId="0" xfId="1" applyNumberFormat="1" applyBorder="1" applyAlignment="1">
      <alignment horizontal="center"/>
    </xf>
    <xf numFmtId="0" fontId="9" fillId="2" borderId="1" xfId="0" applyFont="1" applyFill="1" applyBorder="1" applyAlignment="1">
      <alignment wrapText="1"/>
    </xf>
    <xf numFmtId="0" fontId="9" fillId="2" borderId="1" xfId="0" applyFont="1" applyFill="1" applyBorder="1" applyAlignment="1">
      <alignment horizontal="left" wrapText="1"/>
    </xf>
    <xf numFmtId="49" fontId="9" fillId="2" borderId="1" xfId="0" applyNumberFormat="1" applyFont="1" applyFill="1" applyBorder="1" applyAlignment="1">
      <alignment horizontal="center"/>
    </xf>
    <xf numFmtId="49" fontId="9" fillId="0" borderId="1" xfId="0" applyNumberFormat="1" applyFont="1" applyBorder="1"/>
    <xf numFmtId="165" fontId="9" fillId="2" borderId="1" xfId="0" applyNumberFormat="1" applyFont="1" applyFill="1" applyBorder="1" applyAlignment="1">
      <alignment horizontal="center" wrapText="1"/>
    </xf>
    <xf numFmtId="165" fontId="9" fillId="2" borderId="1" xfId="0" applyNumberFormat="1" applyFont="1" applyFill="1" applyBorder="1" applyAlignment="1">
      <alignment horizontal="right" wrapText="1"/>
    </xf>
    <xf numFmtId="165" fontId="9" fillId="2" borderId="1" xfId="0" applyNumberFormat="1" applyFont="1" applyFill="1" applyBorder="1" applyAlignment="1">
      <alignment horizontal="center"/>
    </xf>
    <xf numFmtId="165" fontId="9" fillId="2" borderId="1" xfId="0" applyNumberFormat="1" applyFont="1" applyFill="1" applyBorder="1"/>
    <xf numFmtId="165" fontId="9" fillId="0" borderId="1" xfId="0" applyNumberFormat="1" applyFont="1" applyBorder="1" applyAlignment="1">
      <alignment horizontal="center"/>
    </xf>
    <xf numFmtId="0" fontId="8" fillId="0" borderId="2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8" fillId="0" borderId="1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zoomScaleNormal="100" workbookViewId="0">
      <selection activeCell="F15" sqref="F15"/>
    </sheetView>
  </sheetViews>
  <sheetFormatPr defaultRowHeight="12.75" x14ac:dyDescent="0.2"/>
  <cols>
    <col min="1" max="1" width="60.85546875" customWidth="1"/>
    <col min="2" max="2" width="11.5703125" customWidth="1"/>
    <col min="3" max="3" width="12.42578125" customWidth="1"/>
    <col min="4" max="4" width="10.5703125" customWidth="1"/>
  </cols>
  <sheetData>
    <row r="1" spans="1:4" ht="15" customHeight="1" x14ac:dyDescent="0.2">
      <c r="A1" s="75" t="s">
        <v>64</v>
      </c>
      <c r="B1" s="75"/>
      <c r="C1" s="75"/>
      <c r="D1" s="75"/>
    </row>
    <row r="2" spans="1:4" x14ac:dyDescent="0.2">
      <c r="A2" s="75" t="s">
        <v>35</v>
      </c>
      <c r="B2" s="75"/>
      <c r="C2" s="75"/>
      <c r="D2" s="75"/>
    </row>
    <row r="3" spans="1:4" ht="14.25" customHeight="1" x14ac:dyDescent="0.2">
      <c r="A3" s="76"/>
      <c r="B3" s="76"/>
      <c r="C3" s="76"/>
    </row>
    <row r="4" spans="1:4" ht="17.25" customHeight="1" x14ac:dyDescent="0.2">
      <c r="A4" s="77" t="s">
        <v>0</v>
      </c>
      <c r="B4" s="78" t="s">
        <v>26</v>
      </c>
      <c r="C4" s="73" t="s">
        <v>65</v>
      </c>
      <c r="D4" s="73" t="s">
        <v>34</v>
      </c>
    </row>
    <row r="5" spans="1:4" ht="18.2" customHeight="1" x14ac:dyDescent="0.2">
      <c r="A5" s="77"/>
      <c r="B5" s="78"/>
      <c r="C5" s="74"/>
      <c r="D5" s="74"/>
    </row>
    <row r="6" spans="1:4" ht="18" customHeight="1" x14ac:dyDescent="0.2">
      <c r="A6" s="9" t="s">
        <v>1</v>
      </c>
      <c r="B6" s="48">
        <v>134215</v>
      </c>
      <c r="C6" s="49">
        <v>148157.1</v>
      </c>
      <c r="D6" s="48">
        <f>C6/B6%</f>
        <v>110.38788510971203</v>
      </c>
    </row>
    <row r="7" spans="1:4" ht="31.5" customHeight="1" x14ac:dyDescent="0.2">
      <c r="A7" s="9" t="s">
        <v>2</v>
      </c>
      <c r="B7" s="48">
        <v>1</v>
      </c>
      <c r="C7" s="49">
        <v>0</v>
      </c>
      <c r="D7" s="48">
        <f t="shared" ref="D7:D11" si="0">C7/B7%</f>
        <v>0</v>
      </c>
    </row>
    <row r="8" spans="1:4" ht="32.25" customHeight="1" x14ac:dyDescent="0.2">
      <c r="A8" s="9" t="s">
        <v>15</v>
      </c>
      <c r="B8" s="48">
        <v>295.60000000000002</v>
      </c>
      <c r="C8" s="48">
        <v>384.8</v>
      </c>
      <c r="D8" s="48">
        <f t="shared" si="0"/>
        <v>130.17591339648172</v>
      </c>
    </row>
    <row r="9" spans="1:4" ht="26.25" customHeight="1" x14ac:dyDescent="0.2">
      <c r="A9" s="9" t="s">
        <v>36</v>
      </c>
      <c r="B9" s="48">
        <v>9944.4</v>
      </c>
      <c r="C9" s="49">
        <v>12074.6</v>
      </c>
      <c r="D9" s="48">
        <f t="shared" si="0"/>
        <v>121.42110132335787</v>
      </c>
    </row>
    <row r="10" spans="1:4" ht="21.75" customHeight="1" x14ac:dyDescent="0.2">
      <c r="A10" s="9" t="s">
        <v>33</v>
      </c>
      <c r="B10" s="48">
        <v>25428.2</v>
      </c>
      <c r="C10" s="49">
        <v>25069.4</v>
      </c>
      <c r="D10" s="48">
        <f t="shared" si="0"/>
        <v>98.588968153467405</v>
      </c>
    </row>
    <row r="11" spans="1:4" ht="24.75" customHeight="1" x14ac:dyDescent="0.2">
      <c r="A11" s="8" t="s">
        <v>21</v>
      </c>
      <c r="B11" s="50">
        <f>SUM(B6:B10)</f>
        <v>169884.2</v>
      </c>
      <c r="C11" s="50">
        <f>SUM(C6:C10)</f>
        <v>185685.9</v>
      </c>
      <c r="D11" s="48">
        <f t="shared" si="0"/>
        <v>109.30145357837867</v>
      </c>
    </row>
  </sheetData>
  <mergeCells count="7">
    <mergeCell ref="D4:D5"/>
    <mergeCell ref="A1:D1"/>
    <mergeCell ref="A2:D2"/>
    <mergeCell ref="A3:C3"/>
    <mergeCell ref="A4:A5"/>
    <mergeCell ref="B4:B5"/>
    <mergeCell ref="C4:C5"/>
  </mergeCells>
  <phoneticPr fontId="3" type="noConversion"/>
  <pageMargins left="0.27" right="0.26" top="0.23" bottom="0.26" header="0.21" footer="0.24"/>
  <pageSetup paperSize="9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activeCell="D9" sqref="D9"/>
    </sheetView>
  </sheetViews>
  <sheetFormatPr defaultRowHeight="12.75" x14ac:dyDescent="0.2"/>
  <cols>
    <col min="1" max="1" width="50.42578125" customWidth="1"/>
    <col min="2" max="2" width="13" style="2" customWidth="1"/>
    <col min="3" max="3" width="10.42578125" style="3" customWidth="1"/>
    <col min="4" max="4" width="11.42578125" customWidth="1"/>
    <col min="5" max="5" width="11.85546875" customWidth="1"/>
  </cols>
  <sheetData>
    <row r="1" spans="1:5" ht="20.25" customHeight="1" x14ac:dyDescent="0.2">
      <c r="A1" s="75" t="s">
        <v>66</v>
      </c>
      <c r="B1" s="75"/>
      <c r="C1" s="75"/>
      <c r="D1" s="75"/>
      <c r="E1" s="75"/>
    </row>
    <row r="2" spans="1:5" ht="17.25" customHeight="1" x14ac:dyDescent="0.2">
      <c r="A2" s="75" t="s">
        <v>35</v>
      </c>
      <c r="B2" s="75"/>
      <c r="C2" s="75"/>
      <c r="D2" s="75"/>
      <c r="E2" s="75"/>
    </row>
    <row r="3" spans="1:5" x14ac:dyDescent="0.2">
      <c r="A3" s="81"/>
      <c r="B3" s="81"/>
      <c r="C3" s="81"/>
    </row>
    <row r="4" spans="1:5" s="6" customFormat="1" ht="11.25" customHeight="1" x14ac:dyDescent="0.2">
      <c r="A4" s="82" t="s">
        <v>3</v>
      </c>
      <c r="B4" s="83" t="s">
        <v>4</v>
      </c>
      <c r="C4" s="83" t="s">
        <v>25</v>
      </c>
      <c r="D4" s="73" t="s">
        <v>67</v>
      </c>
      <c r="E4" s="79" t="s">
        <v>34</v>
      </c>
    </row>
    <row r="5" spans="1:5" s="6" customFormat="1" ht="24" customHeight="1" x14ac:dyDescent="0.2">
      <c r="A5" s="82"/>
      <c r="B5" s="83"/>
      <c r="C5" s="83"/>
      <c r="D5" s="74"/>
      <c r="E5" s="80"/>
    </row>
    <row r="6" spans="1:5" s="1" customFormat="1" ht="22.5" customHeight="1" x14ac:dyDescent="0.2">
      <c r="A6" s="65" t="s">
        <v>16</v>
      </c>
      <c r="B6" s="66" t="s">
        <v>5</v>
      </c>
      <c r="C6" s="68">
        <v>69158.899999999994</v>
      </c>
      <c r="D6" s="69">
        <v>61609</v>
      </c>
      <c r="E6" s="69">
        <f>D6/C6*100</f>
        <v>89.08325609574473</v>
      </c>
    </row>
    <row r="7" spans="1:5" s="1" customFormat="1" ht="27.75" customHeight="1" x14ac:dyDescent="0.2">
      <c r="A7" s="64" t="s">
        <v>17</v>
      </c>
      <c r="B7" s="66" t="s">
        <v>6</v>
      </c>
      <c r="C7" s="70">
        <v>312</v>
      </c>
      <c r="D7" s="71">
        <v>202.7</v>
      </c>
      <c r="E7" s="69">
        <f t="shared" ref="E7:E15" si="0">D7/C7*100</f>
        <v>64.967948717948715</v>
      </c>
    </row>
    <row r="8" spans="1:5" s="1" customFormat="1" ht="15" customHeight="1" x14ac:dyDescent="0.2">
      <c r="A8" s="64" t="s">
        <v>37</v>
      </c>
      <c r="B8" s="66" t="s">
        <v>38</v>
      </c>
      <c r="C8" s="70">
        <v>916.3</v>
      </c>
      <c r="D8" s="71">
        <v>792.2</v>
      </c>
      <c r="E8" s="69">
        <f t="shared" si="0"/>
        <v>86.456400742115036</v>
      </c>
    </row>
    <row r="9" spans="1:5" s="7" customFormat="1" ht="19.7" customHeight="1" x14ac:dyDescent="0.2">
      <c r="A9" s="64" t="s">
        <v>18</v>
      </c>
      <c r="B9" s="66" t="s">
        <v>7</v>
      </c>
      <c r="C9" s="70">
        <v>88276.9</v>
      </c>
      <c r="D9" s="71">
        <v>74697.3</v>
      </c>
      <c r="E9" s="69">
        <f t="shared" si="0"/>
        <v>84.617040244956499</v>
      </c>
    </row>
    <row r="10" spans="1:5" s="1" customFormat="1" ht="16.5" customHeight="1" x14ac:dyDescent="0.2">
      <c r="A10" s="64" t="s">
        <v>19</v>
      </c>
      <c r="B10" s="66" t="s">
        <v>8</v>
      </c>
      <c r="C10" s="70">
        <v>2928.1</v>
      </c>
      <c r="D10" s="71">
        <v>2712.1</v>
      </c>
      <c r="E10" s="69">
        <f t="shared" si="0"/>
        <v>92.623202759468597</v>
      </c>
    </row>
    <row r="11" spans="1:5" s="1" customFormat="1" ht="18" customHeight="1" x14ac:dyDescent="0.2">
      <c r="A11" s="64" t="s">
        <v>28</v>
      </c>
      <c r="B11" s="66" t="s">
        <v>9</v>
      </c>
      <c r="C11" s="70">
        <v>11703.9</v>
      </c>
      <c r="D11" s="71">
        <v>11227.6</v>
      </c>
      <c r="E11" s="69">
        <f t="shared" si="0"/>
        <v>95.930416356940853</v>
      </c>
    </row>
    <row r="12" spans="1:5" s="7" customFormat="1" ht="20.25" customHeight="1" x14ac:dyDescent="0.2">
      <c r="A12" s="64" t="s">
        <v>20</v>
      </c>
      <c r="B12" s="66" t="s">
        <v>10</v>
      </c>
      <c r="C12" s="70">
        <v>25097.8</v>
      </c>
      <c r="D12" s="71">
        <v>24546.400000000001</v>
      </c>
      <c r="E12" s="69">
        <f t="shared" si="0"/>
        <v>97.802994684793106</v>
      </c>
    </row>
    <row r="13" spans="1:5" s="7" customFormat="1" ht="16.5" customHeight="1" x14ac:dyDescent="0.2">
      <c r="A13" s="64" t="s">
        <v>29</v>
      </c>
      <c r="B13" s="66" t="s">
        <v>32</v>
      </c>
      <c r="C13" s="70">
        <v>6482.8</v>
      </c>
      <c r="D13" s="71">
        <v>5517.9</v>
      </c>
      <c r="E13" s="69">
        <f t="shared" si="0"/>
        <v>85.115999259579183</v>
      </c>
    </row>
    <row r="14" spans="1:5" s="7" customFormat="1" ht="16.5" customHeight="1" x14ac:dyDescent="0.2">
      <c r="A14" s="65" t="s">
        <v>30</v>
      </c>
      <c r="B14" s="66" t="s">
        <v>31</v>
      </c>
      <c r="C14" s="70">
        <v>1000</v>
      </c>
      <c r="D14" s="71">
        <v>899.5</v>
      </c>
      <c r="E14" s="69">
        <f t="shared" si="0"/>
        <v>89.95</v>
      </c>
    </row>
    <row r="15" spans="1:5" ht="21" customHeight="1" x14ac:dyDescent="0.2">
      <c r="A15" s="8" t="s">
        <v>11</v>
      </c>
      <c r="B15" s="67"/>
      <c r="C15" s="72">
        <f>SUM(C6:C14)</f>
        <v>205876.69999999995</v>
      </c>
      <c r="D15" s="48">
        <f>SUM(D6:D14)</f>
        <v>182204.7</v>
      </c>
      <c r="E15" s="69">
        <f t="shared" si="0"/>
        <v>88.501855722381435</v>
      </c>
    </row>
    <row r="27" spans="2:2" x14ac:dyDescent="0.2">
      <c r="B27" s="2" t="s">
        <v>61</v>
      </c>
    </row>
  </sheetData>
  <mergeCells count="8">
    <mergeCell ref="A1:E1"/>
    <mergeCell ref="A2:E2"/>
    <mergeCell ref="D4:D5"/>
    <mergeCell ref="E4:E5"/>
    <mergeCell ref="A3:C3"/>
    <mergeCell ref="A4:A5"/>
    <mergeCell ref="B4:B5"/>
    <mergeCell ref="C4:C5"/>
  </mergeCells>
  <phoneticPr fontId="3" type="noConversion"/>
  <pageMargins left="0.23" right="0.18" top="0.25" bottom="0.24" header="0.25" footer="0.24"/>
  <pageSetup paperSize="9" orientation="portrait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>
      <selection activeCell="C6" sqref="C6"/>
    </sheetView>
  </sheetViews>
  <sheetFormatPr defaultRowHeight="12.75" x14ac:dyDescent="0.2"/>
  <cols>
    <col min="1" max="1" width="53.5703125" customWidth="1"/>
    <col min="2" max="2" width="9.5703125" bestFit="1" customWidth="1"/>
    <col min="3" max="3" width="13.28515625" customWidth="1"/>
    <col min="4" max="4" width="10.42578125" customWidth="1"/>
  </cols>
  <sheetData>
    <row r="1" spans="1:4" x14ac:dyDescent="0.2">
      <c r="A1" s="85" t="s">
        <v>68</v>
      </c>
      <c r="B1" s="85"/>
      <c r="C1" s="85"/>
      <c r="D1" s="85"/>
    </row>
    <row r="2" spans="1:4" x14ac:dyDescent="0.2">
      <c r="A2" s="86" t="s">
        <v>35</v>
      </c>
      <c r="B2" s="86"/>
      <c r="C2" s="86"/>
      <c r="D2" s="86"/>
    </row>
    <row r="3" spans="1:4" x14ac:dyDescent="0.2">
      <c r="A3" s="5"/>
      <c r="B3" s="4"/>
    </row>
    <row r="4" spans="1:4" ht="12.75" customHeight="1" x14ac:dyDescent="0.2">
      <c r="A4" s="84" t="s">
        <v>12</v>
      </c>
      <c r="B4" s="83" t="s">
        <v>25</v>
      </c>
      <c r="C4" s="73" t="s">
        <v>67</v>
      </c>
      <c r="D4" s="11" t="s">
        <v>23</v>
      </c>
    </row>
    <row r="5" spans="1:4" ht="17.25" customHeight="1" x14ac:dyDescent="0.2">
      <c r="A5" s="84"/>
      <c r="B5" s="83"/>
      <c r="C5" s="74"/>
      <c r="D5" s="12" t="s">
        <v>24</v>
      </c>
    </row>
    <row r="6" spans="1:4" ht="24.75" customHeight="1" x14ac:dyDescent="0.2">
      <c r="A6" s="9" t="s">
        <v>22</v>
      </c>
      <c r="B6" s="60">
        <f>B8-B7</f>
        <v>35992.499999999942</v>
      </c>
      <c r="C6" s="60">
        <f>C8-C7</f>
        <v>-3481.1999999999825</v>
      </c>
      <c r="D6" s="15"/>
    </row>
    <row r="7" spans="1:4" ht="17.25" customHeight="1" x14ac:dyDescent="0.2">
      <c r="A7" s="10" t="s">
        <v>13</v>
      </c>
      <c r="B7" s="61">
        <f>доходы!B11</f>
        <v>169884.2</v>
      </c>
      <c r="C7" s="61">
        <f>доходы!C11</f>
        <v>185685.9</v>
      </c>
      <c r="D7" s="15">
        <f>C7/B7%</f>
        <v>109.30145357837867</v>
      </c>
    </row>
    <row r="8" spans="1:4" ht="18" customHeight="1" x14ac:dyDescent="0.2">
      <c r="A8" s="13" t="s">
        <v>14</v>
      </c>
      <c r="B8" s="61">
        <f>расходы!C15</f>
        <v>205876.69999999995</v>
      </c>
      <c r="C8" s="61">
        <f>расходы!D15</f>
        <v>182204.7</v>
      </c>
      <c r="D8" s="15">
        <f>C8/B8%</f>
        <v>88.501855722381435</v>
      </c>
    </row>
    <row r="9" spans="1:4" ht="21.75" customHeight="1" x14ac:dyDescent="0.2">
      <c r="A9" s="14" t="s">
        <v>27</v>
      </c>
      <c r="B9" s="60">
        <f>B6</f>
        <v>35992.499999999942</v>
      </c>
      <c r="C9" s="60">
        <f>C6</f>
        <v>-3481.1999999999825</v>
      </c>
      <c r="D9" s="15"/>
    </row>
  </sheetData>
  <mergeCells count="5">
    <mergeCell ref="A4:A5"/>
    <mergeCell ref="B4:B5"/>
    <mergeCell ref="A1:D1"/>
    <mergeCell ref="A2:D2"/>
    <mergeCell ref="C4:C5"/>
  </mergeCells>
  <phoneticPr fontId="3" type="noConversion"/>
  <pageMargins left="0.75" right="0.75" top="1" bottom="1" header="0.5" footer="0.5"/>
  <pageSetup paperSize="9" orientation="portrait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6"/>
  <sheetViews>
    <sheetView workbookViewId="0">
      <selection activeCell="L15" sqref="L15"/>
    </sheetView>
  </sheetViews>
  <sheetFormatPr defaultColWidth="8.85546875" defaultRowHeight="12.75" x14ac:dyDescent="0.2"/>
  <cols>
    <col min="1" max="1" width="13.5703125" style="17" customWidth="1"/>
    <col min="2" max="2" width="12.5703125" style="17" customWidth="1"/>
    <col min="3" max="3" width="15.85546875" style="17" customWidth="1"/>
    <col min="4" max="4" width="16.7109375" style="17" customWidth="1"/>
    <col min="5" max="16384" width="8.85546875" style="17"/>
  </cols>
  <sheetData>
    <row r="2" spans="1:6" ht="15.75" x14ac:dyDescent="0.25">
      <c r="A2" s="16" t="s">
        <v>39</v>
      </c>
      <c r="B2" s="16"/>
    </row>
    <row r="3" spans="1:6" ht="15.75" x14ac:dyDescent="0.25">
      <c r="A3" s="16" t="s">
        <v>40</v>
      </c>
      <c r="B3" s="16"/>
    </row>
    <row r="4" spans="1:6" ht="15.75" x14ac:dyDescent="0.25">
      <c r="A4" s="16" t="s">
        <v>41</v>
      </c>
      <c r="B4" s="16"/>
    </row>
    <row r="5" spans="1:6" ht="15.75" x14ac:dyDescent="0.25">
      <c r="A5" s="16" t="s">
        <v>69</v>
      </c>
      <c r="B5" s="16"/>
    </row>
    <row r="7" spans="1:6" ht="13.5" thickBot="1" x14ac:dyDescent="0.25"/>
    <row r="8" spans="1:6" ht="23.45" customHeight="1" x14ac:dyDescent="0.2">
      <c r="A8" s="18" t="s">
        <v>42</v>
      </c>
      <c r="B8" s="19"/>
      <c r="C8" s="18" t="s">
        <v>43</v>
      </c>
      <c r="D8" s="19"/>
    </row>
    <row r="9" spans="1:6" ht="6" customHeight="1" thickBot="1" x14ac:dyDescent="0.25">
      <c r="A9" s="20"/>
      <c r="B9" s="21"/>
      <c r="C9" s="20"/>
      <c r="D9" s="21"/>
    </row>
    <row r="10" spans="1:6" ht="14.25" x14ac:dyDescent="0.2">
      <c r="A10" s="22" t="s">
        <v>44</v>
      </c>
      <c r="B10" s="22" t="s">
        <v>45</v>
      </c>
      <c r="C10" s="22" t="s">
        <v>46</v>
      </c>
      <c r="D10" s="22" t="s">
        <v>47</v>
      </c>
    </row>
    <row r="11" spans="1:6" ht="15" thickBot="1" x14ac:dyDescent="0.25">
      <c r="A11" s="23" t="s">
        <v>48</v>
      </c>
      <c r="B11" s="23" t="s">
        <v>49</v>
      </c>
      <c r="C11" s="23" t="s">
        <v>50</v>
      </c>
      <c r="D11" s="23" t="s">
        <v>49</v>
      </c>
    </row>
    <row r="12" spans="1:6" x14ac:dyDescent="0.2">
      <c r="A12" s="24"/>
      <c r="B12" s="25"/>
      <c r="C12" s="25"/>
      <c r="D12" s="26"/>
    </row>
    <row r="13" spans="1:6" ht="15" thickBot="1" x14ac:dyDescent="0.25">
      <c r="A13" s="27" t="s">
        <v>51</v>
      </c>
      <c r="B13" s="28"/>
      <c r="C13" s="29"/>
      <c r="D13" s="30"/>
    </row>
    <row r="14" spans="1:6" x14ac:dyDescent="0.2">
      <c r="A14" s="31"/>
      <c r="B14" s="31"/>
      <c r="C14" s="56"/>
      <c r="D14" s="56"/>
    </row>
    <row r="15" spans="1:6" ht="13.5" thickBot="1" x14ac:dyDescent="0.25">
      <c r="A15" s="33">
        <v>7</v>
      </c>
      <c r="B15" s="33">
        <v>6</v>
      </c>
      <c r="C15" s="57">
        <v>3226.5</v>
      </c>
      <c r="D15" s="51">
        <v>3162.4</v>
      </c>
      <c r="F15" s="62"/>
    </row>
    <row r="16" spans="1:6" x14ac:dyDescent="0.2">
      <c r="A16" s="34"/>
      <c r="B16" s="35"/>
      <c r="C16" s="58"/>
      <c r="D16" s="59"/>
    </row>
    <row r="17" spans="1:4" ht="15" thickBot="1" x14ac:dyDescent="0.25">
      <c r="A17" s="36" t="s">
        <v>52</v>
      </c>
      <c r="B17" s="37"/>
      <c r="C17" s="52"/>
      <c r="D17" s="53"/>
    </row>
    <row r="18" spans="1:4" x14ac:dyDescent="0.2">
      <c r="A18" s="38"/>
      <c r="B18" s="38"/>
      <c r="C18" s="54"/>
      <c r="D18" s="54"/>
    </row>
    <row r="19" spans="1:4" ht="13.5" thickBot="1" x14ac:dyDescent="0.25">
      <c r="A19" s="33">
        <v>25</v>
      </c>
      <c r="B19" s="33">
        <v>19</v>
      </c>
      <c r="C19" s="51">
        <v>15582.8</v>
      </c>
      <c r="D19" s="51">
        <v>14713</v>
      </c>
    </row>
    <row r="20" spans="1:4" x14ac:dyDescent="0.2">
      <c r="A20" s="34"/>
      <c r="B20" s="35"/>
      <c r="C20" s="58"/>
      <c r="D20" s="59"/>
    </row>
    <row r="21" spans="1:4" ht="15" thickBot="1" x14ac:dyDescent="0.25">
      <c r="A21" s="39" t="s">
        <v>53</v>
      </c>
      <c r="B21" s="40"/>
      <c r="C21" s="52"/>
      <c r="D21" s="53"/>
    </row>
    <row r="22" spans="1:4" x14ac:dyDescent="0.2">
      <c r="A22" s="31"/>
      <c r="B22" s="31"/>
      <c r="C22" s="56"/>
      <c r="D22" s="56"/>
    </row>
    <row r="23" spans="1:4" ht="13.5" thickBot="1" x14ac:dyDescent="0.25">
      <c r="A23" s="33">
        <f>A15+A19</f>
        <v>32</v>
      </c>
      <c r="B23" s="33">
        <f>B15+B19</f>
        <v>25</v>
      </c>
      <c r="C23" s="51">
        <f>C15+C19</f>
        <v>18809.3</v>
      </c>
      <c r="D23" s="51">
        <f>D15+D19</f>
        <v>17875.400000000001</v>
      </c>
    </row>
    <row r="24" spans="1:4" x14ac:dyDescent="0.2">
      <c r="A24" s="41"/>
      <c r="B24" s="41"/>
      <c r="C24" s="41"/>
      <c r="D24" s="41"/>
    </row>
    <row r="28" spans="1:4" x14ac:dyDescent="0.2">
      <c r="A28" s="17" t="s">
        <v>54</v>
      </c>
      <c r="D28" s="17" t="s">
        <v>55</v>
      </c>
    </row>
    <row r="36" spans="3:3" x14ac:dyDescent="0.2">
      <c r="C36" s="87" t="s">
        <v>61</v>
      </c>
    </row>
  </sheetData>
  <phoneticPr fontId="3" type="noConversion"/>
  <pageMargins left="0.78740157480314965" right="0.39370078740157483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9"/>
  <sheetViews>
    <sheetView tabSelected="1" workbookViewId="0">
      <selection activeCell="I22" sqref="I22"/>
    </sheetView>
  </sheetViews>
  <sheetFormatPr defaultColWidth="8.85546875" defaultRowHeight="12.75" x14ac:dyDescent="0.2"/>
  <cols>
    <col min="1" max="1" width="13.5703125" style="17" customWidth="1"/>
    <col min="2" max="2" width="12.5703125" style="17" customWidth="1"/>
    <col min="3" max="3" width="15.85546875" style="17" customWidth="1"/>
    <col min="4" max="4" width="16.7109375" style="17" customWidth="1"/>
    <col min="5" max="16384" width="8.85546875" style="17"/>
  </cols>
  <sheetData>
    <row r="2" spans="1:4" ht="15.75" x14ac:dyDescent="0.25">
      <c r="A2" s="16" t="s">
        <v>56</v>
      </c>
      <c r="B2" s="16"/>
    </row>
    <row r="3" spans="1:4" ht="15.75" x14ac:dyDescent="0.25">
      <c r="A3" s="16" t="s">
        <v>57</v>
      </c>
      <c r="B3" s="16"/>
    </row>
    <row r="4" spans="1:4" ht="15.75" x14ac:dyDescent="0.25">
      <c r="A4" s="16"/>
      <c r="B4" s="42"/>
    </row>
    <row r="5" spans="1:4" ht="15.75" x14ac:dyDescent="0.25">
      <c r="A5" s="16" t="s">
        <v>63</v>
      </c>
      <c r="B5" s="16"/>
    </row>
    <row r="6" spans="1:4" ht="15.75" x14ac:dyDescent="0.25">
      <c r="A6" s="16"/>
      <c r="B6" s="16"/>
    </row>
    <row r="7" spans="1:4" ht="15.75" x14ac:dyDescent="0.25">
      <c r="A7" s="16"/>
    </row>
    <row r="9" spans="1:4" ht="13.5" thickBot="1" x14ac:dyDescent="0.25"/>
    <row r="10" spans="1:4" ht="23.45" customHeight="1" x14ac:dyDescent="0.2">
      <c r="A10" s="18" t="s">
        <v>42</v>
      </c>
      <c r="B10" s="19"/>
      <c r="C10" s="18" t="s">
        <v>43</v>
      </c>
      <c r="D10" s="19"/>
    </row>
    <row r="11" spans="1:4" ht="6" customHeight="1" thickBot="1" x14ac:dyDescent="0.25">
      <c r="A11" s="20"/>
      <c r="B11" s="21"/>
      <c r="C11" s="20"/>
      <c r="D11" s="21"/>
    </row>
    <row r="12" spans="1:4" ht="14.25" x14ac:dyDescent="0.2">
      <c r="A12" s="22" t="s">
        <v>44</v>
      </c>
      <c r="B12" s="22" t="s">
        <v>45</v>
      </c>
      <c r="C12" s="22" t="s">
        <v>46</v>
      </c>
      <c r="D12" s="22" t="s">
        <v>47</v>
      </c>
    </row>
    <row r="13" spans="1:4" ht="15" thickBot="1" x14ac:dyDescent="0.25">
      <c r="A13" s="23" t="s">
        <v>48</v>
      </c>
      <c r="B13" s="23" t="s">
        <v>49</v>
      </c>
      <c r="C13" s="23" t="s">
        <v>50</v>
      </c>
      <c r="D13" s="23" t="s">
        <v>49</v>
      </c>
    </row>
    <row r="14" spans="1:4" x14ac:dyDescent="0.2">
      <c r="A14" s="24"/>
      <c r="B14" s="25"/>
      <c r="C14" s="25"/>
      <c r="D14" s="26"/>
    </row>
    <row r="15" spans="1:4" ht="15" thickBot="1" x14ac:dyDescent="0.25">
      <c r="A15" s="43" t="s">
        <v>58</v>
      </c>
      <c r="B15" s="28"/>
      <c r="C15" s="29"/>
      <c r="D15" s="30"/>
    </row>
    <row r="16" spans="1:4" x14ac:dyDescent="0.2">
      <c r="A16" s="31"/>
      <c r="B16" s="31"/>
      <c r="C16" s="32"/>
      <c r="D16" s="32"/>
    </row>
    <row r="17" spans="1:13" ht="13.5" thickBot="1" x14ac:dyDescent="0.25">
      <c r="A17" s="33">
        <v>23</v>
      </c>
      <c r="B17" s="33">
        <v>20</v>
      </c>
      <c r="C17" s="51">
        <v>11196.2</v>
      </c>
      <c r="D17" s="51">
        <v>11186.6</v>
      </c>
    </row>
    <row r="18" spans="1:13" s="45" customFormat="1" x14ac:dyDescent="0.2">
      <c r="A18" s="41"/>
      <c r="B18" s="41"/>
      <c r="C18" s="63"/>
      <c r="D18" s="63"/>
    </row>
    <row r="19" spans="1:13" s="45" customFormat="1" x14ac:dyDescent="0.2">
      <c r="A19" s="17" t="s">
        <v>54</v>
      </c>
      <c r="B19" s="17"/>
      <c r="C19" s="17"/>
      <c r="D19" s="17" t="s">
        <v>62</v>
      </c>
      <c r="M19" s="45" t="s">
        <v>61</v>
      </c>
    </row>
    <row r="20" spans="1:13" s="45" customFormat="1" x14ac:dyDescent="0.2">
      <c r="A20" s="41"/>
      <c r="B20" s="41"/>
      <c r="C20" s="63"/>
      <c r="D20" s="63"/>
    </row>
    <row r="21" spans="1:13" s="45" customFormat="1" x14ac:dyDescent="0.2">
      <c r="A21" s="41"/>
      <c r="B21" s="41"/>
      <c r="C21" s="63"/>
      <c r="D21" s="63"/>
    </row>
    <row r="22" spans="1:13" ht="15" thickBot="1" x14ac:dyDescent="0.25">
      <c r="A22" s="44" t="s">
        <v>59</v>
      </c>
      <c r="B22" s="37"/>
      <c r="C22" s="52"/>
      <c r="D22" s="63"/>
      <c r="E22" s="45"/>
    </row>
    <row r="23" spans="1:13" x14ac:dyDescent="0.2">
      <c r="A23" s="38"/>
      <c r="B23" s="38"/>
      <c r="C23" s="54"/>
      <c r="D23" s="54"/>
    </row>
    <row r="24" spans="1:13" ht="13.5" thickBot="1" x14ac:dyDescent="0.25">
      <c r="A24" s="33">
        <v>6</v>
      </c>
      <c r="B24" s="33">
        <v>5</v>
      </c>
      <c r="C24" s="51">
        <v>3756.7</v>
      </c>
      <c r="D24" s="51">
        <v>3756.6</v>
      </c>
    </row>
    <row r="25" spans="1:13" x14ac:dyDescent="0.2">
      <c r="A25" s="41"/>
      <c r="B25" s="41"/>
      <c r="C25" s="47"/>
      <c r="D25" s="47"/>
    </row>
    <row r="26" spans="1:13" x14ac:dyDescent="0.2">
      <c r="A26" s="17" t="s">
        <v>54</v>
      </c>
      <c r="D26" s="17" t="s">
        <v>60</v>
      </c>
    </row>
    <row r="28" spans="1:13" ht="13.5" thickBot="1" x14ac:dyDescent="0.25"/>
    <row r="29" spans="1:13" ht="13.5" thickBot="1" x14ac:dyDescent="0.25">
      <c r="A29" s="46">
        <f>A17+A24</f>
        <v>29</v>
      </c>
      <c r="B29" s="46">
        <f>B17+B24</f>
        <v>25</v>
      </c>
      <c r="C29" s="55">
        <f>C17+C24</f>
        <v>14952.900000000001</v>
      </c>
      <c r="D29" s="55">
        <f>D17+D24</f>
        <v>14943.2</v>
      </c>
    </row>
  </sheetData>
  <phoneticPr fontId="3" type="noConversion"/>
  <pageMargins left="0.78740157480314965" right="0.39370078740157483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доходы</vt:lpstr>
      <vt:lpstr>расходы</vt:lpstr>
      <vt:lpstr>источники</vt:lpstr>
      <vt:lpstr>Отчет о служащих МС, МА</vt:lpstr>
      <vt:lpstr>Отчет о служащих МИАС, АСЭР</vt:lpstr>
    </vt:vector>
  </TitlesOfParts>
  <Company>monco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user3</dc:creator>
  <cp:lastModifiedBy>Пользователь</cp:lastModifiedBy>
  <cp:lastPrinted>2019-01-21T09:32:54Z</cp:lastPrinted>
  <dcterms:created xsi:type="dcterms:W3CDTF">2005-10-06T09:20:55Z</dcterms:created>
  <dcterms:modified xsi:type="dcterms:W3CDTF">2019-01-21T09:34:58Z</dcterms:modified>
</cp:coreProperties>
</file>