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6" windowHeight="11995" tabRatio="500" activeTab="2"/>
  </bookViews>
  <sheets>
    <sheet name="приложение 1" sheetId="1" r:id="rId1"/>
    <sheet name="Приложение №1.2стр" sheetId="2" r:id="rId2"/>
    <sheet name="приложение 2" sheetId="3" r:id="rId3"/>
    <sheet name="приложение 3" sheetId="4" r:id="rId4"/>
    <sheet name="приложение 3 стр2" sheetId="5" r:id="rId5"/>
  </sheets>
  <definedNames>
    <definedName name="_xlnm.Print_Titles" localSheetId="0">'приложение 1'!$21:$22</definedName>
    <definedName name="_xlnm.Print_Titles" localSheetId="3">'приложение 3'!$13:$14</definedName>
    <definedName name="_xlnm.Print_Titles" localSheetId="4">'приложение 3 стр2'!$4:$5</definedName>
    <definedName name="_xlnm.Print_Area" localSheetId="0">'приложение 1'!$A$1:$G$166</definedName>
    <definedName name="_xlnm.Print_Area" localSheetId="2">'приложение 2'!$A$1:$G$156</definedName>
    <definedName name="_xlnm.Print_Area" localSheetId="3">'приложение 3'!$A$1:$G$29</definedName>
    <definedName name="_xlnm.Print_Area" localSheetId="4">'приложение 3 стр2'!$A$1:$G$17</definedName>
  </definedNames>
  <calcPr fullCalcOnLoad="1"/>
</workbook>
</file>

<file path=xl/sharedStrings.xml><?xml version="1.0" encoding="utf-8"?>
<sst xmlns="http://schemas.openxmlformats.org/spreadsheetml/2006/main" count="1538" uniqueCount="401">
  <si>
    <t>№ п/п</t>
  </si>
  <si>
    <t>1.</t>
  </si>
  <si>
    <t>2.</t>
  </si>
  <si>
    <t>2.1.</t>
  </si>
  <si>
    <t>3.</t>
  </si>
  <si>
    <t>3.1.</t>
  </si>
  <si>
    <t>1.1.</t>
  </si>
  <si>
    <t>1.1.1.</t>
  </si>
  <si>
    <t>Код раздела и подраздела</t>
  </si>
  <si>
    <t>Код целевой статьи</t>
  </si>
  <si>
    <t>1.1.2.</t>
  </si>
  <si>
    <t>1.2.</t>
  </si>
  <si>
    <t>3.1.1.</t>
  </si>
  <si>
    <t>в том числе по кварталам</t>
  </si>
  <si>
    <t>1 кв.</t>
  </si>
  <si>
    <t>2 кв.</t>
  </si>
  <si>
    <t>3 кв.</t>
  </si>
  <si>
    <t>4 кв.</t>
  </si>
  <si>
    <t>0103</t>
  </si>
  <si>
    <t>0500</t>
  </si>
  <si>
    <t>0300</t>
  </si>
  <si>
    <t>0309</t>
  </si>
  <si>
    <t>0700</t>
  </si>
  <si>
    <t>Другие общегосударственные вопросы</t>
  </si>
  <si>
    <t>1004</t>
  </si>
  <si>
    <t>1000</t>
  </si>
  <si>
    <t>0800</t>
  </si>
  <si>
    <t>Культура</t>
  </si>
  <si>
    <t>0801</t>
  </si>
  <si>
    <t>0100</t>
  </si>
  <si>
    <t>Код ГРБС</t>
  </si>
  <si>
    <t>0102</t>
  </si>
  <si>
    <t>982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</si>
  <si>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</si>
  <si>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</si>
  <si>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</si>
  <si>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</si>
  <si>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</si>
  <si>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</si>
  <si>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Н.А. Гончарова</t>
  </si>
  <si>
    <t>Охрана семьи и детства</t>
  </si>
  <si>
    <t>0503</t>
  </si>
  <si>
    <t>Резервные фонды</t>
  </si>
  <si>
    <t>Резервный фонд местной администрации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</si>
  <si>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</si>
  <si>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</si>
  <si>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</si>
  <si>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</si>
  <si>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</si>
  <si>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</si>
  <si>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982 01 05 02 01 03 0000 510</t>
  </si>
  <si>
    <t>982 01 05 02 01 03 0000 610</t>
  </si>
  <si>
    <t>1.2.1.1.</t>
  </si>
  <si>
    <t>Благоустройство</t>
  </si>
  <si>
    <t>Глава муниципального образования</t>
  </si>
  <si>
    <t>Депутаты , осуществляющие свою деятельность на постоянной основе</t>
  </si>
  <si>
    <t>1.1.1.1.</t>
  </si>
  <si>
    <t>2.1.1.</t>
  </si>
  <si>
    <t>881</t>
  </si>
  <si>
    <t>1200</t>
  </si>
  <si>
    <t>СРЕДСТВА МАССОВОЙ ИНФОРМАЦИИ</t>
  </si>
  <si>
    <t>1202</t>
  </si>
  <si>
    <t>1100</t>
  </si>
  <si>
    <t>1101</t>
  </si>
  <si>
    <t>Периодическая печать и издательства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</si>
  <si>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</si>
  <si>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</si>
  <si>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</si>
  <si>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</si>
  <si>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 xml:space="preserve"> ФИЗИЧЕСКАЯ КУЛЬТУРА И СПОРТ</t>
  </si>
  <si>
    <t>Физическая культура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</si>
  <si>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</si>
  <si>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</si>
  <si>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</si>
  <si>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</si>
  <si>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</si>
  <si>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</si>
  <si>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</si>
  <si>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0111</t>
  </si>
  <si>
    <t>Расходы на содержание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</si>
  <si>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Расходы на содержание муниципального  учреждения СПб МУ  "Агентство по социально-экономическому развитию Муниципального образования  Владимирский округ"</t>
  </si>
  <si>
    <t>Другие вопросы в области образования</t>
  </si>
  <si>
    <t>0709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</si>
  <si>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</si>
  <si>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</si>
  <si>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</si>
  <si>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</si>
  <si>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0400</t>
  </si>
  <si>
    <t>0401</t>
  </si>
  <si>
    <t>Общеэкономические вопросы</t>
  </si>
  <si>
    <t xml:space="preserve">982 </t>
  </si>
  <si>
    <t xml:space="preserve">0401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</si>
  <si>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</si>
  <si>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</si>
  <si>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0107</t>
  </si>
  <si>
    <t>905</t>
  </si>
  <si>
    <t>3.2.</t>
  </si>
  <si>
    <t>3.2.1.</t>
  </si>
  <si>
    <t>3.2.1.1.</t>
  </si>
  <si>
    <t>ИТОГО</t>
  </si>
  <si>
    <t>3.3.</t>
  </si>
  <si>
    <t>3.4.</t>
  </si>
  <si>
    <t>3.5.</t>
  </si>
  <si>
    <t>3.6.</t>
  </si>
  <si>
    <t>3.7.</t>
  </si>
  <si>
    <t>3.8.</t>
  </si>
  <si>
    <t>3.9.</t>
  </si>
  <si>
    <t>3.3.1.</t>
  </si>
  <si>
    <t>3.4.1.</t>
  </si>
  <si>
    <t>3.5.1.</t>
  </si>
  <si>
    <t>3.6.1.</t>
  </si>
  <si>
    <t>3.7.1.</t>
  </si>
  <si>
    <t>3.8.1.</t>
  </si>
  <si>
    <t>3.9.1.</t>
  </si>
  <si>
    <t>1.1.1.1.1.</t>
  </si>
  <si>
    <t>1.1.2.1.</t>
  </si>
  <si>
    <t>1.1.2.1.1.</t>
  </si>
  <si>
    <t>1.1.2.2.</t>
  </si>
  <si>
    <t>1.1.2.2.1.</t>
  </si>
  <si>
    <t>1.1.2.3.</t>
  </si>
  <si>
    <t>1.1.2.3.2.</t>
  </si>
  <si>
    <t>1.1.2.3.3.</t>
  </si>
  <si>
    <t>2.1.1.1.</t>
  </si>
  <si>
    <t>3.1.2.</t>
  </si>
  <si>
    <t>3.1.3.</t>
  </si>
  <si>
    <t>3.1.1.1.</t>
  </si>
  <si>
    <t>3.1.1.3.</t>
  </si>
  <si>
    <t>3.1.1.1.1.</t>
  </si>
  <si>
    <t>3.1.1.2.2.</t>
  </si>
  <si>
    <t>3.1.1.2.3.</t>
  </si>
  <si>
    <t>3.1.1.3.1.</t>
  </si>
  <si>
    <t>3.1.2.1.</t>
  </si>
  <si>
    <t>3.1.2.1.1.</t>
  </si>
  <si>
    <t>3.1.3.1.</t>
  </si>
  <si>
    <t>3.1.3.2.</t>
  </si>
  <si>
    <t>3.1.3.3.</t>
  </si>
  <si>
    <t>3.1.3.1.1.</t>
  </si>
  <si>
    <t>3.1.3.1.2.</t>
  </si>
  <si>
    <t>3.1.3.2.1.</t>
  </si>
  <si>
    <t>3.1.3.2.2.</t>
  </si>
  <si>
    <t>3.3.1.1.</t>
  </si>
  <si>
    <t>3.3.1.1.1.</t>
  </si>
  <si>
    <t>3.2.1.1.1.</t>
  </si>
  <si>
    <t>3.4.1.1.</t>
  </si>
  <si>
    <t>3.4.1.1.1.</t>
  </si>
  <si>
    <t>3.4.1.1.2.</t>
  </si>
  <si>
    <t>3.4.1.1.3.</t>
  </si>
  <si>
    <t>3.4.1.1.1.1.</t>
  </si>
  <si>
    <t>3.4.1.1.2.1.</t>
  </si>
  <si>
    <t>3.4.1.1.3.1.</t>
  </si>
  <si>
    <t>3.5.1.1.</t>
  </si>
  <si>
    <t>3.5.1.1.1.</t>
  </si>
  <si>
    <t>3.6.1.1.</t>
  </si>
  <si>
    <t>3.6.1.2.</t>
  </si>
  <si>
    <t>3.6.1.1.1.</t>
  </si>
  <si>
    <t>3.6.1.2.1.1.</t>
  </si>
  <si>
    <t>3.6.1.2.2.1.</t>
  </si>
  <si>
    <t>3.7.1.1.</t>
  </si>
  <si>
    <t>3.7.1.1.1.</t>
  </si>
  <si>
    <t>3.7.2.</t>
  </si>
  <si>
    <t>3.7.2.2.</t>
  </si>
  <si>
    <t>3.7.2.2.1.</t>
  </si>
  <si>
    <t>3.8.1.1.</t>
  </si>
  <si>
    <t>3.8.1.1.1.</t>
  </si>
  <si>
    <t>3.9.1.1.</t>
  </si>
  <si>
    <t>3.9.1.1.1.</t>
  </si>
  <si>
    <t xml:space="preserve">Увеличение прочих остатков денежных средств бюджета 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</si>
  <si>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</si>
  <si>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</si>
  <si>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 xml:space="preserve">Код вида расходов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</si>
  <si>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</si>
  <si>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</si>
  <si>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120</t>
  </si>
  <si>
    <t>122</t>
  </si>
  <si>
    <t>Расходы на выплаты персоналу государственных 
(муниципальных) органов</t>
  </si>
  <si>
    <t>Иные выплаты персоналу государственных (муниципальных) органов, за исключением фонда оплаты труда</t>
  </si>
  <si>
    <t>1.1.2.3.1.1.</t>
  </si>
  <si>
    <t>244</t>
  </si>
  <si>
    <t>850</t>
  </si>
  <si>
    <t>Уплата налогов, сборов и иных платежей</t>
  </si>
  <si>
    <t>Уплата налога на имущество организаций и земельного налога</t>
  </si>
  <si>
    <t>851</t>
  </si>
  <si>
    <t>852</t>
  </si>
  <si>
    <t>1.1.2.3.3.1.</t>
  </si>
  <si>
    <t>1.1.2.3.3.2.</t>
  </si>
  <si>
    <t>2.1.1.1.1.1.</t>
  </si>
  <si>
    <t>3.1.1.1.1.1.</t>
  </si>
  <si>
    <t>3.1.1.2.3.1.</t>
  </si>
  <si>
    <t>3.1.1.2.3.2.</t>
  </si>
  <si>
    <t>Резервные средства</t>
  </si>
  <si>
    <t>870</t>
  </si>
  <si>
    <t>110</t>
  </si>
  <si>
    <t>111</t>
  </si>
  <si>
    <t>3.1.3.1.1.1.</t>
  </si>
  <si>
    <t>3.1.3.1.3.1.</t>
  </si>
  <si>
    <t>3.1.3.2.1.1.</t>
  </si>
  <si>
    <t>Иные пенсии, социальные доплаты к пенсиям</t>
  </si>
  <si>
    <t>312</t>
  </si>
  <si>
    <t>313</t>
  </si>
  <si>
    <t>Пособия, компенсации, меры социальной поддержки по публичным нормативным обязательствам</t>
  </si>
  <si>
    <t xml:space="preserve">Утверждаю </t>
  </si>
  <si>
    <t xml:space="preserve">МО МО Владимирский округ </t>
  </si>
  <si>
    <t>Приложение №1</t>
  </si>
  <si>
    <t>Приложение №2</t>
  </si>
  <si>
    <t>Приложение №3</t>
  </si>
  <si>
    <t>Расходы на на обеспечение деятельности представительного органа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</si>
  <si>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</si>
  <si>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</si>
  <si>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1.1.2.4.</t>
  </si>
  <si>
    <t>1.1.2.4.1.</t>
  </si>
  <si>
    <t>853</t>
  </si>
  <si>
    <t>Уплата иных платежей</t>
  </si>
  <si>
    <t xml:space="preserve">Уплата прочих налогов, сборов </t>
  </si>
  <si>
    <t>Приобретение товаров, работ, услуг в пользу граждан в целях их социального обеспечения</t>
  </si>
  <si>
    <t>323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</si>
  <si>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</si>
  <si>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</si>
  <si>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2.1.1.1.2.</t>
  </si>
  <si>
    <t>Бойкова М.Н.</t>
  </si>
  <si>
    <t>Лабутина М.М.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</si>
  <si>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</si>
  <si>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</si>
  <si>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Избирательная Комиссия внутригородского муниципального образования Санкт-Петербурга муниципальный округ Владимирский округ</t>
  </si>
  <si>
    <t>99 1 00 00110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</si>
  <si>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</si>
  <si>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</si>
  <si>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</si>
  <si>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государственных (муниципальных) органов</t>
  </si>
  <si>
    <t>99 2 00 00110</t>
  </si>
  <si>
    <t>99 3 00 00110</t>
  </si>
  <si>
    <t>99 8 00 00210</t>
  </si>
  <si>
    <t>119</t>
  </si>
  <si>
    <t xml:space="preserve">Расходы на выплаты персоналу казенных учреждений </t>
  </si>
  <si>
    <t>99 7 00 00210</t>
  </si>
  <si>
    <t>88 3 00 00000</t>
  </si>
  <si>
    <t>99 5 00 00110</t>
  </si>
  <si>
    <t>88 2 00 G0100</t>
  </si>
  <si>
    <t>99 9 00 G0850</t>
  </si>
  <si>
    <t>99 6 00 00110</t>
  </si>
  <si>
    <t>88 1 00 00000</t>
  </si>
  <si>
    <t>99 4 00 00110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</si>
  <si>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</si>
  <si>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>Расходы на периодические издания, учрежденные органами местного самоуправления, опубликование муниципальных правовых актов, иной официальной информации</t>
  </si>
  <si>
    <t>88 8 00 00000</t>
  </si>
  <si>
    <t>88 6 00 G0860</t>
  </si>
  <si>
    <t>88 7 00 G0870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</si>
  <si>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муниципального образования»</t>
  </si>
  <si>
    <t>1.1.2.1.1.1</t>
  </si>
  <si>
    <t>1.1.2.1.1.2.</t>
  </si>
  <si>
    <t>1.1.2.3.1.</t>
  </si>
  <si>
    <t>1.1.2.3.1.2</t>
  </si>
  <si>
    <t>1.1.2.3.1.3.</t>
  </si>
  <si>
    <t>2.1.1.1.1.</t>
  </si>
  <si>
    <t>3.1.1.2.</t>
  </si>
  <si>
    <t>3.1.1.2.1.</t>
  </si>
  <si>
    <t>3.1.1.2.1.1.</t>
  </si>
  <si>
    <t>3.1.1.2.1.2.</t>
  </si>
  <si>
    <t>3.1.1.1.1.2.</t>
  </si>
  <si>
    <t>3.1.3.2.1.2.</t>
  </si>
  <si>
    <t>3.7.2.1.</t>
  </si>
  <si>
    <t>3.7.2.1.1.</t>
  </si>
  <si>
    <t>3.4.1.2.</t>
  </si>
  <si>
    <t>3.4.1.2.1.</t>
  </si>
  <si>
    <t xml:space="preserve">Наименование </t>
  </si>
  <si>
    <t>1.1.1.1.1.2.</t>
  </si>
  <si>
    <t>1.1.1.1.1.1.</t>
  </si>
  <si>
    <t>04 0 00 10000</t>
  </si>
  <si>
    <t>05 0 00 10000</t>
  </si>
  <si>
    <t>05 1 00 10000</t>
  </si>
  <si>
    <t>05 2 00 10000</t>
  </si>
  <si>
    <t>05 4 00 10000</t>
  </si>
  <si>
    <t>06 0 00 10000</t>
  </si>
  <si>
    <t>09 0 00 10000</t>
  </si>
  <si>
    <t>10 0 00 10000</t>
  </si>
  <si>
    <t>11 0 00 10000</t>
  </si>
  <si>
    <t>12 0 00 10000</t>
  </si>
  <si>
    <t>3.1.3.1.3.1.1.</t>
  </si>
  <si>
    <t>3.1.3.1.3.1.2</t>
  </si>
  <si>
    <t>Глава Местной Администрации</t>
  </si>
  <si>
    <t>Клименко Л.П.</t>
  </si>
  <si>
    <t>3.5.1.2.</t>
  </si>
  <si>
    <t>3.5.1.3.</t>
  </si>
  <si>
    <t>3.5.1.4.</t>
  </si>
  <si>
    <t>3.5.1.2.1.</t>
  </si>
  <si>
    <t>3.5.1.3.1.</t>
  </si>
  <si>
    <t>3.5.1.4.1.</t>
  </si>
  <si>
    <t xml:space="preserve">Фонд оплаты труда  учреждений 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</si>
  <si>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</si>
  <si>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3.6.1.2.2</t>
  </si>
  <si>
    <t xml:space="preserve">Расходы на реализацию муниципальной программы «Участие в организации и финансировании временного трудоустройства отдельных категорий граждан»
</t>
  </si>
  <si>
    <t>Расходы на реализацию муниципальной программы «Благоустройство придомовых и внутридворовых территорий внутригородского муниципального образования Санкт-Петербурга муниципальный округ Владимирский округ»</t>
  </si>
  <si>
    <t>Расходы на реализацию  подпрограммы «Установка, содержание и ремонт ограждений газонов»</t>
  </si>
  <si>
    <t>Расходы на реализацию  подпрограммы «Озеленение территорий зеленых насаждений общего пользования местного значения»</t>
  </si>
  <si>
    <t>Расходы на реализацию муниципальной 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t>
  </si>
  <si>
    <t>15 0 00 10000</t>
  </si>
  <si>
    <t>Расходы на реализацию муниципальной программы «Военно-патриотическое воспитание граждан»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</si>
  <si>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образования.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образования»</t>
  </si>
  <si>
    <t>16 0 00 10000</t>
  </si>
  <si>
    <t>17 0 00 10000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</si>
  <si>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</si>
  <si>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Расходы на реализацию муниципальной программы «Организация и проведение досуговых мероприятий для жителей муниципального образования»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</si>
  <si>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</si>
  <si>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13 0 00 10000</t>
  </si>
  <si>
    <t>88 5 00 10000</t>
  </si>
  <si>
    <t>3.7.1.2.</t>
  </si>
  <si>
    <t>88 5 00 20000</t>
  </si>
  <si>
    <t>3.7.1.2.1.</t>
  </si>
  <si>
    <t>Расходы на содержание ребенка в семье опекуна и приемной семье за счет средств субвенций из бюджета Санкт-Петербурга</t>
  </si>
  <si>
    <t>Расходы на вознаграждение, причитающееся приемному родителю, за счет средств субвенций из бюджета Санкт-Петербурга</t>
  </si>
  <si>
    <t>Расходы на  выполнение отдельных государственных полномочий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</si>
  <si>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за счет субвенций из бюджета Санкт-Петербурга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</si>
  <si>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</si>
  <si>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Прочая закупка товаров, работ и услуг</t>
  </si>
  <si>
    <t>1001</t>
  </si>
  <si>
    <t>Пенсионное обеспечение</t>
  </si>
  <si>
    <t>Расходы на реализацию муниципальной программы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образования»</t>
  </si>
  <si>
    <t xml:space="preserve">Уплата иных платежей
</t>
  </si>
  <si>
    <t>1.1.2.3.3.3.</t>
  </si>
  <si>
    <t>3.1.1.2.3.3.</t>
  </si>
  <si>
    <t>3.1.3.3.1</t>
  </si>
  <si>
    <t>3.1.3.3.2</t>
  </si>
  <si>
    <t>3.1.3.1.3.1.3</t>
  </si>
  <si>
    <t>Коды</t>
  </si>
  <si>
    <t xml:space="preserve">Финансовый орган             </t>
  </si>
  <si>
    <t>Форма по ОКУД</t>
  </si>
  <si>
    <t xml:space="preserve"> 0501050</t>
  </si>
  <si>
    <t xml:space="preserve"> Местная Администрация внутригороского муниципального образования Санкт-Петербурга муниципальный округ Владимирский округ </t>
  </si>
  <si>
    <t>Единица измерения: тыс. руб.</t>
  </si>
  <si>
    <t>по ОКЕИ</t>
  </si>
  <si>
    <t>384</t>
  </si>
  <si>
    <t>Раздел I. Бюджетные ассигнования по расходам местного бюджета</t>
  </si>
  <si>
    <t>расшифровка подписи</t>
  </si>
  <si>
    <t>подпись</t>
  </si>
  <si>
    <t>2018 г.</t>
  </si>
  <si>
    <t>Сумма</t>
  </si>
  <si>
    <t>Раздел II. Бюджетные ассигнования по источникам финансирования дефицита местного бюджета</t>
  </si>
  <si>
    <t>Наименование показателя</t>
  </si>
  <si>
    <t xml:space="preserve">Код по бюджетной классификации источника 
финансирования дефицита местного бюджета </t>
  </si>
  <si>
    <t xml:space="preserve"> Итого  </t>
  </si>
  <si>
    <t>Исполнитель:          Главный бухгалтер</t>
  </si>
  <si>
    <t xml:space="preserve">                                                                 должность                             подпись                                     расшифровка подписи</t>
  </si>
  <si>
    <t xml:space="preserve"> 0501052</t>
  </si>
  <si>
    <t>Исполнитель:                      Главный бухгалтер</t>
  </si>
  <si>
    <t xml:space="preserve">                                                                                          должность                                                подпись                                    расшифровка подписи</t>
  </si>
  <si>
    <t xml:space="preserve"> Бюджетные ассигнования на исполнение публичных нормативных обязательств и лимиты бюджетных обязательств по бюджетным ассигнованиям, зарезервированным  в составе Решения</t>
  </si>
  <si>
    <t xml:space="preserve"> 0501054</t>
  </si>
  <si>
    <t>Раздел I.  Бюджетные ассигнования на исполнение  публичных нормативных обязательств</t>
  </si>
  <si>
    <t>1</t>
  </si>
  <si>
    <t>1.1.1.1</t>
  </si>
  <si>
    <t>1.2.1.</t>
  </si>
  <si>
    <t xml:space="preserve">Раздел II.  Лимиты бюджетных обязательств
</t>
  </si>
  <si>
    <t xml:space="preserve">                                                                                             подпись                    расшифровка подписи</t>
  </si>
  <si>
    <t>Глава Местной Администрации         __________           Клименко Л.П.</t>
  </si>
  <si>
    <t>3.1.3.1.1.3.</t>
  </si>
  <si>
    <t>10 декабря</t>
  </si>
  <si>
    <t>Сводная бюджетная роспись  бюджета внутригородского муниципального образования Санкт-Петербурга                                                муниципальный округ  Владимирский округ на 2019 год</t>
  </si>
  <si>
    <t>Лимиты бюджетных обязательств на 2019 год</t>
  </si>
  <si>
    <t>от  "10" декабря 2018 года</t>
  </si>
  <si>
    <t>10 декабря 2018 г.</t>
  </si>
  <si>
    <t>к Постановлению от 10.12.2018 №02-03/431</t>
  </si>
  <si>
    <t>2.1.2.1.</t>
  </si>
  <si>
    <t>2.1.2.1.1.</t>
  </si>
  <si>
    <t>2.1.2.1.1.1.</t>
  </si>
  <si>
    <t>2.1.2.1.2.</t>
  </si>
  <si>
    <t>99 6 01 00110</t>
  </si>
  <si>
    <t>Расходы по организационному и материально-техническому обеспечению подготовки и проведения муниципальных выборов</t>
  </si>
  <si>
    <t>3.4.1.1.4.</t>
  </si>
  <si>
    <t>3.4.1.1.4.1.</t>
  </si>
  <si>
    <t>05 3 00 10000</t>
  </si>
  <si>
    <t>Расходы на реализацию  подпрограммы «Устройство и содержание контейнерных площадок на внутридворовых территориях муниципального образования»</t>
  </si>
  <si>
    <t>Расходы на выплаты пенсии за выслугу лет лицам, замещавшим должности муниципальной службы</t>
  </si>
  <si>
    <t>Расходы на выплаты ежемесячной доплаты за стаж лицам, замещавшим муниципальные должности</t>
  </si>
  <si>
    <t>3.7.2.3.</t>
  </si>
  <si>
    <t>Расходы по содержанию и обеспечению деятельности Местной Администрации (исполнительно-распорядительного органа) муниципального образования</t>
  </si>
  <si>
    <t>3.7.2.3.1.</t>
  </si>
  <si>
    <t>3.7.2.4.</t>
  </si>
  <si>
    <t>Расходы по содержанию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</si>
  <si>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3.7.2.4.1.</t>
  </si>
  <si>
    <t>10  декабря 2018 г.</t>
  </si>
  <si>
    <t>3.1.2.1.1.1.</t>
  </si>
  <si>
    <t>3.1.2.1.1.3.</t>
  </si>
  <si>
    <t>3.1.2.1.2.</t>
  </si>
  <si>
    <t>3.1.2.1.3.1.</t>
  </si>
  <si>
    <t>3.1.2.1.3.1.1.</t>
  </si>
  <si>
    <t>3.1.2.1.3.1.2</t>
  </si>
  <si>
    <t>3.1.2.1.3.1.3</t>
  </si>
  <si>
    <t>3.1.2.2.</t>
  </si>
  <si>
    <t>3.1.2.2.1.</t>
  </si>
  <si>
    <t>3.1.2.2.1.1.</t>
  </si>
  <si>
    <t>3.1.2.2.1.2.</t>
  </si>
  <si>
    <t>3.1.2.2.2.</t>
  </si>
  <si>
    <t>3.1.2.3.</t>
  </si>
  <si>
    <t>3.1.2.3.1</t>
  </si>
  <si>
    <t>3.1.2.3.2</t>
  </si>
  <si>
    <t>3.7.1.2..1.</t>
  </si>
  <si>
    <t>3.7.1.3.</t>
  </si>
  <si>
    <t>Расходы на мероприятия по подготовке и обучению неработающего населения способам защиты и действиям в чрезвычайных ситуациях, содействие в информировании населения об угрозе возникновения или о возникновении чрезвычайной ситуации</t>
  </si>
  <si>
    <t>88 Г 00 10000</t>
  </si>
  <si>
    <t>112</t>
  </si>
  <si>
    <t>Иные выплаты персоналу учреждений, за исключением фонда оплаты труда</t>
  </si>
  <si>
    <t>3.7.1.3.1.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</si>
</sst>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177" fontId="9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3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49" fontId="0" fillId="0" borderId="10" xfId="0" applyNumberForma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8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view="pageBreakPreview" zoomScale="91" zoomScaleNormal="75" zoomScaleSheetLayoutView="91" workbookViewId="0" topLeftCell="A140">
      <selection activeCell="E155" sqref="E155"/>
    </sheetView>
  </sheetViews>
  <sheetFormatPr defaultColWidth="9.125" defaultRowHeight="12.75"/>
  <cols>
    <col min="1" max="1" width="8.125" style="2" customWidth="1"/>
    <col min="2" max="2" width="73.625" style="39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2.75390625" style="3" customWidth="1"/>
    <col min="8" max="16384" width="9.125" style="4" customWidth="1"/>
  </cols>
  <sheetData>
    <row r="1" spans="5:7" ht="15">
      <c r="E1" s="107" t="s">
        <v>202</v>
      </c>
      <c r="F1" s="107"/>
      <c r="G1" s="107"/>
    </row>
    <row r="2" spans="2:7" ht="15">
      <c r="B2" s="107" t="s">
        <v>359</v>
      </c>
      <c r="C2" s="108"/>
      <c r="D2" s="108"/>
      <c r="E2" s="108"/>
      <c r="F2" s="108"/>
      <c r="G2" s="108"/>
    </row>
    <row r="3" spans="2:7" ht="15">
      <c r="B3" s="61"/>
      <c r="C3" s="25"/>
      <c r="D3" s="25"/>
      <c r="E3" s="25"/>
      <c r="F3" s="25"/>
      <c r="G3" s="61"/>
    </row>
    <row r="4" spans="1:7" ht="14.25">
      <c r="A4" s="3"/>
      <c r="C4" s="109" t="s">
        <v>200</v>
      </c>
      <c r="D4" s="109"/>
      <c r="E4" s="109"/>
      <c r="F4" s="109"/>
      <c r="G4" s="109"/>
    </row>
    <row r="5" spans="1:7" ht="13.5">
      <c r="A5" s="3"/>
      <c r="C5" s="110" t="s">
        <v>278</v>
      </c>
      <c r="D5" s="110"/>
      <c r="E5" s="110"/>
      <c r="F5" s="110"/>
      <c r="G5" s="110"/>
    </row>
    <row r="6" spans="1:7" ht="15" customHeight="1">
      <c r="A6" s="3"/>
      <c r="C6" s="107" t="s">
        <v>201</v>
      </c>
      <c r="D6" s="107"/>
      <c r="E6" s="107"/>
      <c r="F6" s="107"/>
      <c r="G6" s="107"/>
    </row>
    <row r="7" spans="1:7" ht="15" customHeight="1">
      <c r="A7" s="3"/>
      <c r="C7" s="61"/>
      <c r="D7" s="61"/>
      <c r="E7" s="61"/>
      <c r="F7" s="61"/>
      <c r="G7" s="61"/>
    </row>
    <row r="8" spans="1:7" ht="12.75" customHeight="1">
      <c r="A8" s="3"/>
      <c r="B8" s="70"/>
      <c r="C8" s="27"/>
      <c r="D8" s="68"/>
      <c r="E8" s="69"/>
      <c r="F8" s="106" t="s">
        <v>279</v>
      </c>
      <c r="G8" s="106"/>
    </row>
    <row r="9" spans="1:7" ht="12.75" customHeight="1">
      <c r="A9" s="62"/>
      <c r="B9" s="71"/>
      <c r="C9" s="71"/>
      <c r="D9" s="62"/>
      <c r="E9" s="67" t="s">
        <v>332</v>
      </c>
      <c r="F9" s="104" t="s">
        <v>331</v>
      </c>
      <c r="G9" s="105"/>
    </row>
    <row r="10" spans="1:7" ht="12.75" customHeight="1">
      <c r="A10" s="62"/>
      <c r="B10" s="62"/>
      <c r="C10" s="62"/>
      <c r="D10" s="62"/>
      <c r="E10" s="62"/>
      <c r="F10" s="62"/>
      <c r="G10" s="98"/>
    </row>
    <row r="11" spans="1:7" ht="12.75" customHeight="1">
      <c r="A11" s="3"/>
      <c r="B11" s="70"/>
      <c r="C11" s="27"/>
      <c r="D11" s="68"/>
      <c r="E11" s="72" t="s">
        <v>354</v>
      </c>
      <c r="F11" s="114" t="s">
        <v>333</v>
      </c>
      <c r="G11" s="114"/>
    </row>
    <row r="12" spans="1:7" ht="12.75" customHeight="1">
      <c r="A12" s="3"/>
      <c r="B12" s="70"/>
      <c r="C12" s="27"/>
      <c r="D12" s="68"/>
      <c r="E12" s="72"/>
      <c r="F12" s="73"/>
      <c r="G12" s="73"/>
    </row>
    <row r="13" spans="1:7" ht="39" customHeight="1">
      <c r="A13" s="113" t="s">
        <v>355</v>
      </c>
      <c r="B13" s="113"/>
      <c r="C13" s="113"/>
      <c r="D13" s="113"/>
      <c r="E13" s="113"/>
      <c r="F13" s="113"/>
      <c r="G13" s="113"/>
    </row>
    <row r="14" spans="1:7" ht="12.75" customHeight="1">
      <c r="A14" s="62"/>
      <c r="B14" s="75" t="s">
        <v>323</v>
      </c>
      <c r="C14" s="76"/>
      <c r="D14" s="76"/>
      <c r="E14" s="76"/>
      <c r="F14" s="1"/>
      <c r="G14" s="99" t="s">
        <v>322</v>
      </c>
    </row>
    <row r="15" spans="1:7" ht="12.75" customHeight="1">
      <c r="A15" s="62"/>
      <c r="B15" s="115" t="s">
        <v>326</v>
      </c>
      <c r="C15" s="78"/>
      <c r="D15" s="78"/>
      <c r="E15" s="112" t="s">
        <v>324</v>
      </c>
      <c r="F15" s="112"/>
      <c r="G15" s="100" t="s">
        <v>325</v>
      </c>
    </row>
    <row r="16" spans="1:7" ht="32.25" customHeight="1">
      <c r="A16" s="62"/>
      <c r="B16" s="115"/>
      <c r="C16" s="76"/>
      <c r="D16" s="76"/>
      <c r="E16" s="80"/>
      <c r="F16" s="80"/>
      <c r="G16" s="100"/>
    </row>
    <row r="17" spans="1:7" ht="22.5" customHeight="1">
      <c r="A17" s="65"/>
      <c r="B17" s="75" t="s">
        <v>327</v>
      </c>
      <c r="C17" s="76"/>
      <c r="D17" s="76"/>
      <c r="E17" s="112" t="s">
        <v>328</v>
      </c>
      <c r="F17" s="112"/>
      <c r="G17" s="100" t="s">
        <v>329</v>
      </c>
    </row>
    <row r="18" spans="1:7" ht="12.75" customHeight="1">
      <c r="A18" s="65"/>
      <c r="B18" s="66"/>
      <c r="C18" s="66"/>
      <c r="D18" s="66"/>
      <c r="E18" s="64"/>
      <c r="F18" s="64"/>
      <c r="G18" s="101"/>
    </row>
    <row r="19" spans="1:7" ht="12" customHeight="1">
      <c r="A19" s="65"/>
      <c r="B19" s="111" t="s">
        <v>330</v>
      </c>
      <c r="C19" s="111"/>
      <c r="D19" s="111"/>
      <c r="E19" s="111"/>
      <c r="F19" s="111"/>
      <c r="G19" s="98"/>
    </row>
    <row r="20" spans="1:7" ht="12" customHeight="1">
      <c r="A20" s="65"/>
      <c r="B20" s="81"/>
      <c r="C20" s="81"/>
      <c r="D20" s="81"/>
      <c r="E20" s="81"/>
      <c r="F20" s="81"/>
      <c r="G20" s="98"/>
    </row>
    <row r="21" spans="1:7" ht="60" customHeight="1">
      <c r="A21" s="103" t="s">
        <v>0</v>
      </c>
      <c r="B21" s="103" t="s">
        <v>263</v>
      </c>
      <c r="C21" s="103" t="s">
        <v>30</v>
      </c>
      <c r="D21" s="103" t="s">
        <v>8</v>
      </c>
      <c r="E21" s="103" t="s">
        <v>9</v>
      </c>
      <c r="F21" s="103" t="s">
        <v>169</v>
      </c>
      <c r="G21" s="103" t="s">
        <v>334</v>
      </c>
    </row>
    <row r="22" spans="1:7" s="5" customFormat="1" ht="45" customHeight="1" hidden="1">
      <c r="A22" s="103"/>
      <c r="B22" s="103"/>
      <c r="C22" s="103"/>
      <c r="D22" s="103"/>
      <c r="E22" s="103"/>
      <c r="F22" s="103"/>
      <c r="G22" s="103"/>
    </row>
    <row r="23" spans="1:7" s="5" customFormat="1" ht="56.25" customHeight="1">
      <c r="A23" s="82" t="s">
        <v>1</v>
      </c>
      <c r="B23" s="43" t="s">
        <v>221</v>
      </c>
      <c r="C23" s="7">
        <v>881</v>
      </c>
      <c r="D23" s="7"/>
      <c r="E23" s="7"/>
      <c r="F23" s="7"/>
      <c r="G23" s="12">
        <f>G24</f>
        <v>15760.1</v>
      </c>
    </row>
    <row r="24" spans="1:7" s="5" customFormat="1" ht="15">
      <c r="A24" s="82" t="s">
        <v>6</v>
      </c>
      <c r="B24" s="6" t="s">
        <v>48</v>
      </c>
      <c r="C24" s="11">
        <v>881</v>
      </c>
      <c r="D24" s="13" t="s">
        <v>29</v>
      </c>
      <c r="E24" s="7"/>
      <c r="F24" s="7"/>
      <c r="G24" s="12">
        <f>G25+G30</f>
        <v>15760.1</v>
      </c>
    </row>
    <row r="25" spans="1:7" s="5" customFormat="1" ht="30.75">
      <c r="A25" s="82" t="s">
        <v>7</v>
      </c>
      <c r="B25" s="6" t="s">
        <v>66</v>
      </c>
      <c r="C25" s="11">
        <v>881</v>
      </c>
      <c r="D25" s="13" t="s">
        <v>31</v>
      </c>
      <c r="E25" s="7"/>
      <c r="F25" s="7"/>
      <c r="G25" s="12">
        <f>G26</f>
        <v>1275.6</v>
      </c>
    </row>
    <row r="26" spans="1:7" s="5" customFormat="1" ht="19.5" customHeight="1">
      <c r="A26" s="83" t="s">
        <v>56</v>
      </c>
      <c r="B26" s="44" t="s">
        <v>54</v>
      </c>
      <c r="C26" s="14" t="s">
        <v>58</v>
      </c>
      <c r="D26" s="15" t="s">
        <v>31</v>
      </c>
      <c r="E26" s="15" t="s">
        <v>223</v>
      </c>
      <c r="F26" s="15"/>
      <c r="G26" s="16">
        <f>G27</f>
        <v>1275.6</v>
      </c>
    </row>
    <row r="27" spans="1:7" s="5" customFormat="1" ht="35.25" customHeight="1">
      <c r="A27" s="83" t="s">
        <v>114</v>
      </c>
      <c r="B27" s="45" t="s">
        <v>227</v>
      </c>
      <c r="C27" s="37" t="s">
        <v>58</v>
      </c>
      <c r="D27" s="37" t="s">
        <v>31</v>
      </c>
      <c r="E27" s="37" t="s">
        <v>223</v>
      </c>
      <c r="F27" s="37" t="s">
        <v>172</v>
      </c>
      <c r="G27" s="16">
        <f>G28+G29</f>
        <v>1275.6</v>
      </c>
    </row>
    <row r="28" spans="1:7" s="5" customFormat="1" ht="20.25" customHeight="1">
      <c r="A28" s="83" t="s">
        <v>265</v>
      </c>
      <c r="B28" s="46" t="s">
        <v>224</v>
      </c>
      <c r="C28" s="37" t="s">
        <v>58</v>
      </c>
      <c r="D28" s="37" t="s">
        <v>31</v>
      </c>
      <c r="E28" s="37" t="s">
        <v>223</v>
      </c>
      <c r="F28" s="37" t="s">
        <v>167</v>
      </c>
      <c r="G28" s="16">
        <v>982.4</v>
      </c>
    </row>
    <row r="29" spans="1:7" s="5" customFormat="1" ht="49.5" customHeight="1">
      <c r="A29" s="83" t="s">
        <v>264</v>
      </c>
      <c r="B29" s="45" t="s">
        <v>226</v>
      </c>
      <c r="C29" s="37" t="s">
        <v>58</v>
      </c>
      <c r="D29" s="37" t="s">
        <v>31</v>
      </c>
      <c r="E29" s="37" t="s">
        <v>223</v>
      </c>
      <c r="F29" s="37" t="s">
        <v>225</v>
      </c>
      <c r="G29" s="16">
        <v>293.2</v>
      </c>
    </row>
    <row r="30" spans="1:7" s="5" customFormat="1" ht="46.5">
      <c r="A30" s="84" t="s">
        <v>10</v>
      </c>
      <c r="B30" s="6" t="s">
        <v>84</v>
      </c>
      <c r="C30" s="17" t="s">
        <v>58</v>
      </c>
      <c r="D30" s="13" t="s">
        <v>18</v>
      </c>
      <c r="E30" s="15"/>
      <c r="F30" s="15"/>
      <c r="G30" s="18">
        <f>G31+G35+G37+G47</f>
        <v>14484.5</v>
      </c>
    </row>
    <row r="31" spans="1:7" s="5" customFormat="1" ht="15">
      <c r="A31" s="83" t="s">
        <v>115</v>
      </c>
      <c r="B31" s="47" t="s">
        <v>55</v>
      </c>
      <c r="C31" s="14" t="s">
        <v>58</v>
      </c>
      <c r="D31" s="15" t="s">
        <v>18</v>
      </c>
      <c r="E31" s="15" t="s">
        <v>228</v>
      </c>
      <c r="F31" s="15"/>
      <c r="G31" s="16">
        <f>G32</f>
        <v>1074.4</v>
      </c>
    </row>
    <row r="32" spans="1:7" s="5" customFormat="1" ht="30.75">
      <c r="A32" s="83" t="s">
        <v>116</v>
      </c>
      <c r="B32" s="45" t="s">
        <v>227</v>
      </c>
      <c r="C32" s="37" t="s">
        <v>58</v>
      </c>
      <c r="D32" s="15" t="s">
        <v>18</v>
      </c>
      <c r="E32" s="15" t="s">
        <v>228</v>
      </c>
      <c r="F32" s="37" t="s">
        <v>172</v>
      </c>
      <c r="G32" s="16">
        <f>G33+G34</f>
        <v>1074.4</v>
      </c>
    </row>
    <row r="33" spans="1:7" s="5" customFormat="1" ht="28.5" customHeight="1">
      <c r="A33" s="83" t="s">
        <v>247</v>
      </c>
      <c r="B33" s="46" t="s">
        <v>224</v>
      </c>
      <c r="C33" s="37" t="s">
        <v>58</v>
      </c>
      <c r="D33" s="15" t="s">
        <v>18</v>
      </c>
      <c r="E33" s="15" t="s">
        <v>228</v>
      </c>
      <c r="F33" s="37" t="s">
        <v>167</v>
      </c>
      <c r="G33" s="16">
        <v>825.2</v>
      </c>
    </row>
    <row r="34" spans="1:7" s="5" customFormat="1" ht="46.5">
      <c r="A34" s="83" t="s">
        <v>248</v>
      </c>
      <c r="B34" s="45" t="s">
        <v>226</v>
      </c>
      <c r="C34" s="37" t="s">
        <v>58</v>
      </c>
      <c r="D34" s="15" t="s">
        <v>18</v>
      </c>
      <c r="E34" s="15" t="s">
        <v>228</v>
      </c>
      <c r="F34" s="37" t="s">
        <v>225</v>
      </c>
      <c r="G34" s="16">
        <v>249.2</v>
      </c>
    </row>
    <row r="35" spans="1:7" s="5" customFormat="1" ht="78">
      <c r="A35" s="83" t="s">
        <v>117</v>
      </c>
      <c r="B35" s="44" t="s">
        <v>83</v>
      </c>
      <c r="C35" s="14" t="s">
        <v>58</v>
      </c>
      <c r="D35" s="15" t="s">
        <v>18</v>
      </c>
      <c r="E35" s="15" t="s">
        <v>229</v>
      </c>
      <c r="F35" s="15"/>
      <c r="G35" s="16">
        <f>G36</f>
        <v>292.7</v>
      </c>
    </row>
    <row r="36" spans="1:7" s="5" customFormat="1" ht="51" customHeight="1">
      <c r="A36" s="83" t="s">
        <v>118</v>
      </c>
      <c r="B36" s="47" t="s">
        <v>170</v>
      </c>
      <c r="C36" s="14" t="s">
        <v>58</v>
      </c>
      <c r="D36" s="15" t="s">
        <v>18</v>
      </c>
      <c r="E36" s="15" t="s">
        <v>229</v>
      </c>
      <c r="F36" s="15" t="s">
        <v>171</v>
      </c>
      <c r="G36" s="16">
        <v>292.7</v>
      </c>
    </row>
    <row r="37" spans="1:7" s="5" customFormat="1" ht="30.75">
      <c r="A37" s="83" t="s">
        <v>119</v>
      </c>
      <c r="B37" s="47" t="s">
        <v>205</v>
      </c>
      <c r="C37" s="14" t="s">
        <v>58</v>
      </c>
      <c r="D37" s="15" t="s">
        <v>18</v>
      </c>
      <c r="E37" s="15" t="s">
        <v>240</v>
      </c>
      <c r="F37" s="15"/>
      <c r="G37" s="16">
        <f>G38+G42+G43</f>
        <v>13033.4</v>
      </c>
    </row>
    <row r="38" spans="1:7" s="5" customFormat="1" ht="30.75">
      <c r="A38" s="26" t="s">
        <v>249</v>
      </c>
      <c r="B38" s="47" t="s">
        <v>174</v>
      </c>
      <c r="C38" s="14" t="s">
        <v>58</v>
      </c>
      <c r="D38" s="15" t="s">
        <v>18</v>
      </c>
      <c r="E38" s="15" t="s">
        <v>240</v>
      </c>
      <c r="F38" s="37" t="s">
        <v>172</v>
      </c>
      <c r="G38" s="16">
        <f>G39+G40+G41</f>
        <v>8409.7</v>
      </c>
    </row>
    <row r="39" spans="1:7" s="5" customFormat="1" ht="24" customHeight="1">
      <c r="A39" s="26" t="s">
        <v>176</v>
      </c>
      <c r="B39" s="46" t="s">
        <v>224</v>
      </c>
      <c r="C39" s="14" t="s">
        <v>58</v>
      </c>
      <c r="D39" s="15" t="s">
        <v>18</v>
      </c>
      <c r="E39" s="15" t="s">
        <v>240</v>
      </c>
      <c r="F39" s="37" t="s">
        <v>167</v>
      </c>
      <c r="G39" s="16">
        <v>6451</v>
      </c>
    </row>
    <row r="40" spans="1:7" s="5" customFormat="1" ht="30.75">
      <c r="A40" s="26" t="s">
        <v>250</v>
      </c>
      <c r="B40" s="47" t="s">
        <v>175</v>
      </c>
      <c r="C40" s="14" t="s">
        <v>58</v>
      </c>
      <c r="D40" s="15" t="s">
        <v>18</v>
      </c>
      <c r="E40" s="15" t="s">
        <v>240</v>
      </c>
      <c r="F40" s="15" t="s">
        <v>173</v>
      </c>
      <c r="G40" s="16">
        <v>10.5</v>
      </c>
    </row>
    <row r="41" spans="1:7" s="5" customFormat="1" ht="46.5">
      <c r="A41" s="26" t="s">
        <v>251</v>
      </c>
      <c r="B41" s="45" t="s">
        <v>226</v>
      </c>
      <c r="C41" s="14" t="s">
        <v>58</v>
      </c>
      <c r="D41" s="15" t="s">
        <v>18</v>
      </c>
      <c r="E41" s="15" t="s">
        <v>240</v>
      </c>
      <c r="F41" s="37" t="s">
        <v>225</v>
      </c>
      <c r="G41" s="16">
        <v>1948.2</v>
      </c>
    </row>
    <row r="42" spans="1:7" s="5" customFormat="1" ht="15">
      <c r="A42" s="26" t="s">
        <v>120</v>
      </c>
      <c r="B42" s="47" t="s">
        <v>312</v>
      </c>
      <c r="C42" s="14" t="s">
        <v>58</v>
      </c>
      <c r="D42" s="15" t="s">
        <v>18</v>
      </c>
      <c r="E42" s="15" t="s">
        <v>240</v>
      </c>
      <c r="F42" s="15" t="s">
        <v>177</v>
      </c>
      <c r="G42" s="16">
        <v>4551.3</v>
      </c>
    </row>
    <row r="43" spans="1:7" s="5" customFormat="1" ht="15">
      <c r="A43" s="83" t="s">
        <v>121</v>
      </c>
      <c r="B43" s="47" t="s">
        <v>179</v>
      </c>
      <c r="C43" s="14" t="s">
        <v>58</v>
      </c>
      <c r="D43" s="15" t="s">
        <v>18</v>
      </c>
      <c r="E43" s="15" t="s">
        <v>240</v>
      </c>
      <c r="F43" s="15" t="s">
        <v>178</v>
      </c>
      <c r="G43" s="16">
        <f>G44+G45+G46</f>
        <v>72.4</v>
      </c>
    </row>
    <row r="44" spans="1:7" s="5" customFormat="1" ht="15">
      <c r="A44" s="83" t="s">
        <v>183</v>
      </c>
      <c r="B44" s="47" t="s">
        <v>180</v>
      </c>
      <c r="C44" s="14" t="s">
        <v>58</v>
      </c>
      <c r="D44" s="15" t="s">
        <v>18</v>
      </c>
      <c r="E44" s="15" t="s">
        <v>240</v>
      </c>
      <c r="F44" s="15" t="s">
        <v>181</v>
      </c>
      <c r="G44" s="16">
        <v>40.4</v>
      </c>
    </row>
    <row r="45" spans="1:7" s="5" customFormat="1" ht="15">
      <c r="A45" s="83" t="s">
        <v>184</v>
      </c>
      <c r="B45" s="47" t="s">
        <v>212</v>
      </c>
      <c r="C45" s="14" t="s">
        <v>58</v>
      </c>
      <c r="D45" s="15" t="s">
        <v>18</v>
      </c>
      <c r="E45" s="15" t="s">
        <v>240</v>
      </c>
      <c r="F45" s="15" t="s">
        <v>182</v>
      </c>
      <c r="G45" s="16">
        <v>12</v>
      </c>
    </row>
    <row r="46" spans="1:7" s="5" customFormat="1" ht="30.75">
      <c r="A46" s="83" t="s">
        <v>317</v>
      </c>
      <c r="B46" s="47" t="s">
        <v>316</v>
      </c>
      <c r="C46" s="14" t="s">
        <v>58</v>
      </c>
      <c r="D46" s="15" t="s">
        <v>18</v>
      </c>
      <c r="E46" s="15" t="s">
        <v>240</v>
      </c>
      <c r="F46" s="15" t="s">
        <v>210</v>
      </c>
      <c r="G46" s="16">
        <v>20</v>
      </c>
    </row>
    <row r="47" spans="1:7" s="5" customFormat="1" ht="46.5">
      <c r="A47" s="83" t="s">
        <v>208</v>
      </c>
      <c r="B47" s="47" t="s">
        <v>85</v>
      </c>
      <c r="C47" s="14" t="s">
        <v>58</v>
      </c>
      <c r="D47" s="15" t="s">
        <v>18</v>
      </c>
      <c r="E47" s="15" t="s">
        <v>239</v>
      </c>
      <c r="F47" s="15"/>
      <c r="G47" s="16">
        <f>G48</f>
        <v>84</v>
      </c>
    </row>
    <row r="48" spans="1:7" s="5" customFormat="1" ht="15">
      <c r="A48" s="83" t="s">
        <v>209</v>
      </c>
      <c r="B48" s="47" t="s">
        <v>211</v>
      </c>
      <c r="C48" s="14" t="s">
        <v>58</v>
      </c>
      <c r="D48" s="15" t="s">
        <v>18</v>
      </c>
      <c r="E48" s="15" t="s">
        <v>239</v>
      </c>
      <c r="F48" s="15" t="s">
        <v>210</v>
      </c>
      <c r="G48" s="16">
        <v>84</v>
      </c>
    </row>
    <row r="49" spans="1:7" s="5" customFormat="1" ht="54" customHeight="1">
      <c r="A49" s="84" t="s">
        <v>2</v>
      </c>
      <c r="B49" s="43" t="s">
        <v>222</v>
      </c>
      <c r="C49" s="17" t="s">
        <v>95</v>
      </c>
      <c r="D49" s="13"/>
      <c r="E49" s="13"/>
      <c r="F49" s="13"/>
      <c r="G49" s="18">
        <f>G50</f>
        <v>8955.7</v>
      </c>
    </row>
    <row r="50" spans="1:7" s="5" customFormat="1" ht="15">
      <c r="A50" s="84" t="s">
        <v>3</v>
      </c>
      <c r="B50" s="6" t="s">
        <v>48</v>
      </c>
      <c r="C50" s="17" t="s">
        <v>95</v>
      </c>
      <c r="D50" s="13" t="s">
        <v>29</v>
      </c>
      <c r="E50" s="13"/>
      <c r="F50" s="13"/>
      <c r="G50" s="18">
        <f>G51</f>
        <v>8955.7</v>
      </c>
    </row>
    <row r="51" spans="1:7" s="5" customFormat="1" ht="15">
      <c r="A51" s="84" t="s">
        <v>57</v>
      </c>
      <c r="B51" s="48" t="s">
        <v>93</v>
      </c>
      <c r="C51" s="17" t="s">
        <v>95</v>
      </c>
      <c r="D51" s="13" t="s">
        <v>94</v>
      </c>
      <c r="E51" s="13"/>
      <c r="F51" s="13"/>
      <c r="G51" s="18">
        <f>G52+G56</f>
        <v>8955.7</v>
      </c>
    </row>
    <row r="52" spans="1:7" s="5" customFormat="1" ht="46.5">
      <c r="A52" s="83" t="s">
        <v>122</v>
      </c>
      <c r="B52" s="49" t="s">
        <v>207</v>
      </c>
      <c r="C52" s="14" t="s">
        <v>95</v>
      </c>
      <c r="D52" s="15" t="s">
        <v>94</v>
      </c>
      <c r="E52" s="15" t="s">
        <v>238</v>
      </c>
      <c r="F52" s="15"/>
      <c r="G52" s="16">
        <f>G53</f>
        <v>1251.1</v>
      </c>
    </row>
    <row r="53" spans="1:7" s="5" customFormat="1" ht="30.75">
      <c r="A53" s="83" t="s">
        <v>252</v>
      </c>
      <c r="B53" s="45" t="s">
        <v>227</v>
      </c>
      <c r="C53" s="14" t="s">
        <v>95</v>
      </c>
      <c r="D53" s="15" t="s">
        <v>94</v>
      </c>
      <c r="E53" s="15" t="s">
        <v>238</v>
      </c>
      <c r="F53" s="37" t="s">
        <v>172</v>
      </c>
      <c r="G53" s="16">
        <f>G54+G55</f>
        <v>1251.1</v>
      </c>
    </row>
    <row r="54" spans="1:7" s="5" customFormat="1" ht="15">
      <c r="A54" s="83" t="s">
        <v>185</v>
      </c>
      <c r="B54" s="46" t="s">
        <v>224</v>
      </c>
      <c r="C54" s="14" t="s">
        <v>95</v>
      </c>
      <c r="D54" s="15" t="s">
        <v>94</v>
      </c>
      <c r="E54" s="15" t="s">
        <v>238</v>
      </c>
      <c r="F54" s="37" t="s">
        <v>167</v>
      </c>
      <c r="G54" s="16">
        <v>963.1</v>
      </c>
    </row>
    <row r="55" spans="1:7" s="5" customFormat="1" ht="46.5">
      <c r="A55" s="83" t="s">
        <v>217</v>
      </c>
      <c r="B55" s="45" t="s">
        <v>226</v>
      </c>
      <c r="C55" s="14" t="s">
        <v>95</v>
      </c>
      <c r="D55" s="15" t="s">
        <v>94</v>
      </c>
      <c r="E55" s="15" t="s">
        <v>238</v>
      </c>
      <c r="F55" s="37" t="s">
        <v>225</v>
      </c>
      <c r="G55" s="16">
        <v>288</v>
      </c>
    </row>
    <row r="56" spans="1:7" s="5" customFormat="1" ht="30.75">
      <c r="A56" s="83" t="s">
        <v>360</v>
      </c>
      <c r="B56" s="95" t="s">
        <v>365</v>
      </c>
      <c r="C56" s="14" t="s">
        <v>95</v>
      </c>
      <c r="D56" s="15" t="s">
        <v>94</v>
      </c>
      <c r="E56" s="15" t="s">
        <v>364</v>
      </c>
      <c r="F56" s="15"/>
      <c r="G56" s="16">
        <f>G57+G59</f>
        <v>7704.6</v>
      </c>
    </row>
    <row r="57" spans="1:7" s="5" customFormat="1" ht="30.75">
      <c r="A57" s="83" t="s">
        <v>361</v>
      </c>
      <c r="B57" s="45" t="s">
        <v>227</v>
      </c>
      <c r="C57" s="14" t="s">
        <v>95</v>
      </c>
      <c r="D57" s="15" t="s">
        <v>94</v>
      </c>
      <c r="E57" s="15" t="s">
        <v>364</v>
      </c>
      <c r="F57" s="37" t="s">
        <v>172</v>
      </c>
      <c r="G57" s="16">
        <f>G58</f>
        <v>5552.8</v>
      </c>
    </row>
    <row r="58" spans="1:7" s="5" customFormat="1" ht="49.5" customHeight="1">
      <c r="A58" s="83" t="s">
        <v>362</v>
      </c>
      <c r="B58" s="45" t="s">
        <v>170</v>
      </c>
      <c r="C58" s="14" t="s">
        <v>95</v>
      </c>
      <c r="D58" s="15" t="s">
        <v>94</v>
      </c>
      <c r="E58" s="15" t="s">
        <v>364</v>
      </c>
      <c r="F58" s="37">
        <v>123</v>
      </c>
      <c r="G58" s="16">
        <v>5552.8</v>
      </c>
    </row>
    <row r="59" spans="1:7" s="5" customFormat="1" ht="15">
      <c r="A59" s="83" t="s">
        <v>363</v>
      </c>
      <c r="B59" s="47" t="s">
        <v>312</v>
      </c>
      <c r="C59" s="14" t="s">
        <v>95</v>
      </c>
      <c r="D59" s="15" t="s">
        <v>94</v>
      </c>
      <c r="E59" s="15" t="s">
        <v>364</v>
      </c>
      <c r="F59" s="37">
        <v>244</v>
      </c>
      <c r="G59" s="16">
        <v>2151.8</v>
      </c>
    </row>
    <row r="60" spans="1:7" s="5" customFormat="1" ht="54.75">
      <c r="A60" s="85" t="s">
        <v>4</v>
      </c>
      <c r="B60" s="43" t="s">
        <v>220</v>
      </c>
      <c r="C60" s="17" t="s">
        <v>32</v>
      </c>
      <c r="D60" s="13"/>
      <c r="E60" s="13"/>
      <c r="F60" s="13"/>
      <c r="G60" s="18">
        <f>G61+G101+G105+G109+G122+G132+G140+G155+G159</f>
        <v>189329.4</v>
      </c>
    </row>
    <row r="61" spans="1:7" s="5" customFormat="1" ht="15">
      <c r="A61" s="85" t="s">
        <v>5</v>
      </c>
      <c r="B61" s="6" t="s">
        <v>48</v>
      </c>
      <c r="C61" s="17" t="s">
        <v>32</v>
      </c>
      <c r="D61" s="13" t="s">
        <v>29</v>
      </c>
      <c r="E61" s="13"/>
      <c r="F61" s="13"/>
      <c r="G61" s="18">
        <f>G62+G79+G82</f>
        <v>51968.2</v>
      </c>
    </row>
    <row r="62" spans="1:7" s="5" customFormat="1" ht="46.5">
      <c r="A62" s="85" t="s">
        <v>12</v>
      </c>
      <c r="B62" s="48" t="s">
        <v>67</v>
      </c>
      <c r="C62" s="17" t="s">
        <v>32</v>
      </c>
      <c r="D62" s="13" t="s">
        <v>33</v>
      </c>
      <c r="E62" s="13"/>
      <c r="F62" s="13"/>
      <c r="G62" s="18">
        <f>G63+G72+G77</f>
        <v>23962.8</v>
      </c>
    </row>
    <row r="63" spans="1:7" s="5" customFormat="1" ht="46.5">
      <c r="A63" s="83" t="s">
        <v>125</v>
      </c>
      <c r="B63" s="47" t="s">
        <v>206</v>
      </c>
      <c r="C63" s="14" t="s">
        <v>32</v>
      </c>
      <c r="D63" s="15" t="s">
        <v>33</v>
      </c>
      <c r="E63" s="20" t="s">
        <v>235</v>
      </c>
      <c r="F63" s="15"/>
      <c r="G63" s="16">
        <f>G64+G67+G68</f>
        <v>21251.3</v>
      </c>
    </row>
    <row r="64" spans="1:7" s="5" customFormat="1" ht="30.75">
      <c r="A64" s="83" t="s">
        <v>127</v>
      </c>
      <c r="B64" s="47" t="s">
        <v>174</v>
      </c>
      <c r="C64" s="14" t="s">
        <v>32</v>
      </c>
      <c r="D64" s="15" t="s">
        <v>33</v>
      </c>
      <c r="E64" s="20" t="s">
        <v>235</v>
      </c>
      <c r="F64" s="15" t="s">
        <v>172</v>
      </c>
      <c r="G64" s="16">
        <f>G65+G66</f>
        <v>18334.9</v>
      </c>
    </row>
    <row r="65" spans="1:7" s="5" customFormat="1" ht="30.75">
      <c r="A65" s="83" t="s">
        <v>186</v>
      </c>
      <c r="B65" s="47" t="s">
        <v>168</v>
      </c>
      <c r="C65" s="14" t="s">
        <v>32</v>
      </c>
      <c r="D65" s="15" t="s">
        <v>33</v>
      </c>
      <c r="E65" s="20" t="s">
        <v>235</v>
      </c>
      <c r="F65" s="15" t="s">
        <v>167</v>
      </c>
      <c r="G65" s="16">
        <v>14084.7</v>
      </c>
    </row>
    <row r="66" spans="1:7" s="5" customFormat="1" ht="46.5">
      <c r="A66" s="83" t="s">
        <v>257</v>
      </c>
      <c r="B66" s="45" t="s">
        <v>226</v>
      </c>
      <c r="C66" s="14" t="s">
        <v>32</v>
      </c>
      <c r="D66" s="15" t="s">
        <v>33</v>
      </c>
      <c r="E66" s="20" t="s">
        <v>235</v>
      </c>
      <c r="F66" s="15" t="s">
        <v>225</v>
      </c>
      <c r="G66" s="16">
        <v>4250.2</v>
      </c>
    </row>
    <row r="67" spans="1:7" s="5" customFormat="1" ht="15">
      <c r="A67" s="83" t="s">
        <v>128</v>
      </c>
      <c r="B67" s="47" t="s">
        <v>312</v>
      </c>
      <c r="C67" s="14" t="s">
        <v>32</v>
      </c>
      <c r="D67" s="15" t="s">
        <v>33</v>
      </c>
      <c r="E67" s="20" t="s">
        <v>235</v>
      </c>
      <c r="F67" s="15" t="s">
        <v>177</v>
      </c>
      <c r="G67" s="16">
        <v>2834.8</v>
      </c>
    </row>
    <row r="68" spans="1:7" s="5" customFormat="1" ht="38.25" customHeight="1">
      <c r="A68" s="83" t="s">
        <v>129</v>
      </c>
      <c r="B68" s="47" t="s">
        <v>179</v>
      </c>
      <c r="C68" s="14" t="s">
        <v>32</v>
      </c>
      <c r="D68" s="15" t="s">
        <v>33</v>
      </c>
      <c r="E68" s="20" t="s">
        <v>235</v>
      </c>
      <c r="F68" s="15" t="s">
        <v>178</v>
      </c>
      <c r="G68" s="16">
        <f>G69+G70+G71</f>
        <v>81.6</v>
      </c>
    </row>
    <row r="69" spans="1:7" s="5" customFormat="1" ht="15">
      <c r="A69" s="83" t="s">
        <v>187</v>
      </c>
      <c r="B69" s="47" t="s">
        <v>180</v>
      </c>
      <c r="C69" s="14" t="s">
        <v>32</v>
      </c>
      <c r="D69" s="15" t="s">
        <v>33</v>
      </c>
      <c r="E69" s="20" t="s">
        <v>235</v>
      </c>
      <c r="F69" s="15" t="s">
        <v>181</v>
      </c>
      <c r="G69" s="16">
        <v>69.6</v>
      </c>
    </row>
    <row r="70" spans="1:7" s="5" customFormat="1" ht="15">
      <c r="A70" s="83" t="s">
        <v>188</v>
      </c>
      <c r="B70" s="47" t="s">
        <v>212</v>
      </c>
      <c r="C70" s="14" t="s">
        <v>32</v>
      </c>
      <c r="D70" s="15" t="s">
        <v>33</v>
      </c>
      <c r="E70" s="20" t="s">
        <v>235</v>
      </c>
      <c r="F70" s="15" t="s">
        <v>182</v>
      </c>
      <c r="G70" s="16">
        <v>2</v>
      </c>
    </row>
    <row r="71" spans="1:7" s="5" customFormat="1" ht="15">
      <c r="A71" s="83" t="s">
        <v>318</v>
      </c>
      <c r="B71" s="47" t="s">
        <v>211</v>
      </c>
      <c r="C71" s="14" t="s">
        <v>32</v>
      </c>
      <c r="D71" s="15" t="s">
        <v>33</v>
      </c>
      <c r="E71" s="20" t="s">
        <v>235</v>
      </c>
      <c r="F71" s="15" t="s">
        <v>210</v>
      </c>
      <c r="G71" s="16">
        <v>10</v>
      </c>
    </row>
    <row r="72" spans="1:7" s="5" customFormat="1" ht="62.25">
      <c r="A72" s="83" t="s">
        <v>253</v>
      </c>
      <c r="B72" s="50" t="s">
        <v>309</v>
      </c>
      <c r="C72" s="14" t="s">
        <v>32</v>
      </c>
      <c r="D72" s="15" t="s">
        <v>33</v>
      </c>
      <c r="E72" s="15" t="s">
        <v>237</v>
      </c>
      <c r="F72" s="15"/>
      <c r="G72" s="16">
        <f>G73+G76</f>
        <v>2704.3</v>
      </c>
    </row>
    <row r="73" spans="1:7" s="5" customFormat="1" ht="30.75">
      <c r="A73" s="83" t="s">
        <v>254</v>
      </c>
      <c r="B73" s="47" t="s">
        <v>174</v>
      </c>
      <c r="C73" s="14" t="s">
        <v>32</v>
      </c>
      <c r="D73" s="15" t="s">
        <v>33</v>
      </c>
      <c r="E73" s="15" t="s">
        <v>237</v>
      </c>
      <c r="F73" s="15" t="s">
        <v>172</v>
      </c>
      <c r="G73" s="16">
        <f>G74+G75</f>
        <v>2506.9</v>
      </c>
    </row>
    <row r="74" spans="1:7" s="5" customFormat="1" ht="37.5" customHeight="1">
      <c r="A74" s="83" t="s">
        <v>255</v>
      </c>
      <c r="B74" s="47" t="s">
        <v>168</v>
      </c>
      <c r="C74" s="14" t="s">
        <v>32</v>
      </c>
      <c r="D74" s="15" t="s">
        <v>33</v>
      </c>
      <c r="E74" s="15" t="s">
        <v>237</v>
      </c>
      <c r="F74" s="15" t="s">
        <v>167</v>
      </c>
      <c r="G74" s="16">
        <v>1925.4</v>
      </c>
    </row>
    <row r="75" spans="1:7" s="5" customFormat="1" ht="46.5">
      <c r="A75" s="83" t="s">
        <v>256</v>
      </c>
      <c r="B75" s="45" t="s">
        <v>226</v>
      </c>
      <c r="C75" s="14" t="s">
        <v>32</v>
      </c>
      <c r="D75" s="15" t="s">
        <v>33</v>
      </c>
      <c r="E75" s="15" t="s">
        <v>237</v>
      </c>
      <c r="F75" s="15" t="s">
        <v>225</v>
      </c>
      <c r="G75" s="16">
        <v>581.5</v>
      </c>
    </row>
    <row r="76" spans="1:7" s="8" customFormat="1" ht="15">
      <c r="A76" s="83" t="s">
        <v>128</v>
      </c>
      <c r="B76" s="47" t="s">
        <v>312</v>
      </c>
      <c r="C76" s="14" t="s">
        <v>32</v>
      </c>
      <c r="D76" s="15" t="s">
        <v>33</v>
      </c>
      <c r="E76" s="15" t="s">
        <v>237</v>
      </c>
      <c r="F76" s="15" t="s">
        <v>177</v>
      </c>
      <c r="G76" s="16">
        <v>197.4</v>
      </c>
    </row>
    <row r="77" spans="1:7" s="5" customFormat="1" ht="78">
      <c r="A77" s="83" t="s">
        <v>126</v>
      </c>
      <c r="B77" s="47" t="s">
        <v>310</v>
      </c>
      <c r="C77" s="15">
        <v>982</v>
      </c>
      <c r="D77" s="15" t="s">
        <v>33</v>
      </c>
      <c r="E77" s="15" t="s">
        <v>236</v>
      </c>
      <c r="F77" s="15"/>
      <c r="G77" s="16">
        <f>G78</f>
        <v>7.2</v>
      </c>
    </row>
    <row r="78" spans="1:7" s="5" customFormat="1" ht="15">
      <c r="A78" s="83" t="s">
        <v>130</v>
      </c>
      <c r="B78" s="47" t="s">
        <v>312</v>
      </c>
      <c r="C78" s="14" t="s">
        <v>32</v>
      </c>
      <c r="D78" s="15" t="s">
        <v>33</v>
      </c>
      <c r="E78" s="15" t="s">
        <v>236</v>
      </c>
      <c r="F78" s="15" t="s">
        <v>177</v>
      </c>
      <c r="G78" s="16">
        <v>7.2</v>
      </c>
    </row>
    <row r="79" spans="1:7" s="5" customFormat="1" ht="15">
      <c r="A79" s="84" t="s">
        <v>123</v>
      </c>
      <c r="B79" s="48" t="s">
        <v>42</v>
      </c>
      <c r="C79" s="17" t="s">
        <v>32</v>
      </c>
      <c r="D79" s="13" t="s">
        <v>78</v>
      </c>
      <c r="E79" s="13"/>
      <c r="F79" s="13"/>
      <c r="G79" s="18">
        <f>G80</f>
        <v>2810.1</v>
      </c>
    </row>
    <row r="80" spans="1:7" s="5" customFormat="1" ht="15">
      <c r="A80" s="83" t="s">
        <v>131</v>
      </c>
      <c r="B80" s="47" t="s">
        <v>43</v>
      </c>
      <c r="C80" s="19">
        <v>982</v>
      </c>
      <c r="D80" s="15" t="s">
        <v>78</v>
      </c>
      <c r="E80" s="15" t="s">
        <v>234</v>
      </c>
      <c r="F80" s="15"/>
      <c r="G80" s="16">
        <f>G81</f>
        <v>2810.1</v>
      </c>
    </row>
    <row r="81" spans="1:7" s="5" customFormat="1" ht="15">
      <c r="A81" s="83" t="s">
        <v>132</v>
      </c>
      <c r="B81" s="47" t="s">
        <v>189</v>
      </c>
      <c r="C81" s="19">
        <v>982</v>
      </c>
      <c r="D81" s="15" t="s">
        <v>78</v>
      </c>
      <c r="E81" s="15" t="s">
        <v>234</v>
      </c>
      <c r="F81" s="15" t="s">
        <v>190</v>
      </c>
      <c r="G81" s="16">
        <v>2810.1</v>
      </c>
    </row>
    <row r="82" spans="1:7" s="5" customFormat="1" ht="15">
      <c r="A82" s="84" t="s">
        <v>124</v>
      </c>
      <c r="B82" s="48" t="s">
        <v>23</v>
      </c>
      <c r="C82" s="7">
        <v>982</v>
      </c>
      <c r="D82" s="13" t="s">
        <v>65</v>
      </c>
      <c r="E82" s="13"/>
      <c r="F82" s="13"/>
      <c r="G82" s="18">
        <f>G83+G92</f>
        <v>25195.3</v>
      </c>
    </row>
    <row r="83" spans="1:7" s="5" customFormat="1" ht="31.5" customHeight="1">
      <c r="A83" s="83" t="s">
        <v>133</v>
      </c>
      <c r="B83" s="47" t="s">
        <v>79</v>
      </c>
      <c r="C83" s="14" t="s">
        <v>32</v>
      </c>
      <c r="D83" s="15" t="s">
        <v>65</v>
      </c>
      <c r="E83" s="15" t="s">
        <v>233</v>
      </c>
      <c r="F83" s="15"/>
      <c r="G83" s="16">
        <f>G84+G87+G88</f>
        <v>7256.599999999999</v>
      </c>
    </row>
    <row r="84" spans="1:7" s="5" customFormat="1" ht="30.75" customHeight="1">
      <c r="A84" s="83" t="s">
        <v>136</v>
      </c>
      <c r="B84" s="47" t="s">
        <v>232</v>
      </c>
      <c r="C84" s="14" t="s">
        <v>32</v>
      </c>
      <c r="D84" s="15" t="s">
        <v>65</v>
      </c>
      <c r="E84" s="15" t="s">
        <v>233</v>
      </c>
      <c r="F84" s="15" t="s">
        <v>191</v>
      </c>
      <c r="G84" s="16">
        <f>G85+G86</f>
        <v>5593.299999999999</v>
      </c>
    </row>
    <row r="85" spans="1:7" s="5" customFormat="1" ht="30" customHeight="1">
      <c r="A85" s="83" t="s">
        <v>193</v>
      </c>
      <c r="B85" s="47" t="s">
        <v>286</v>
      </c>
      <c r="C85" s="14" t="s">
        <v>32</v>
      </c>
      <c r="D85" s="15" t="s">
        <v>65</v>
      </c>
      <c r="E85" s="15" t="s">
        <v>233</v>
      </c>
      <c r="F85" s="15" t="s">
        <v>192</v>
      </c>
      <c r="G85" s="16">
        <v>4295.9</v>
      </c>
    </row>
    <row r="86" spans="1:7" s="5" customFormat="1" ht="38.25" customHeight="1">
      <c r="A86" s="83" t="s">
        <v>353</v>
      </c>
      <c r="B86" s="47" t="s">
        <v>287</v>
      </c>
      <c r="C86" s="14" t="s">
        <v>32</v>
      </c>
      <c r="D86" s="15" t="s">
        <v>65</v>
      </c>
      <c r="E86" s="15" t="s">
        <v>233</v>
      </c>
      <c r="F86" s="15" t="s">
        <v>231</v>
      </c>
      <c r="G86" s="16">
        <v>1297.4</v>
      </c>
    </row>
    <row r="87" spans="1:7" s="5" customFormat="1" ht="15">
      <c r="A87" s="83" t="s">
        <v>137</v>
      </c>
      <c r="B87" s="47" t="s">
        <v>312</v>
      </c>
      <c r="C87" s="14" t="s">
        <v>32</v>
      </c>
      <c r="D87" s="15" t="s">
        <v>65</v>
      </c>
      <c r="E87" s="15" t="s">
        <v>233</v>
      </c>
      <c r="F87" s="15" t="s">
        <v>177</v>
      </c>
      <c r="G87" s="16">
        <v>1655.5</v>
      </c>
    </row>
    <row r="88" spans="1:7" s="5" customFormat="1" ht="27.75" customHeight="1">
      <c r="A88" s="83" t="s">
        <v>194</v>
      </c>
      <c r="B88" s="47" t="s">
        <v>179</v>
      </c>
      <c r="C88" s="14" t="s">
        <v>32</v>
      </c>
      <c r="D88" s="15" t="s">
        <v>65</v>
      </c>
      <c r="E88" s="15" t="s">
        <v>233</v>
      </c>
      <c r="F88" s="15" t="s">
        <v>178</v>
      </c>
      <c r="G88" s="16">
        <f>G89+G90+G91</f>
        <v>7.800000000000001</v>
      </c>
    </row>
    <row r="89" spans="1:7" s="5" customFormat="1" ht="15">
      <c r="A89" s="83" t="s">
        <v>276</v>
      </c>
      <c r="B89" s="47" t="s">
        <v>180</v>
      </c>
      <c r="C89" s="14" t="s">
        <v>32</v>
      </c>
      <c r="D89" s="15" t="s">
        <v>65</v>
      </c>
      <c r="E89" s="15" t="s">
        <v>233</v>
      </c>
      <c r="F89" s="15" t="s">
        <v>181</v>
      </c>
      <c r="G89" s="16">
        <v>7</v>
      </c>
    </row>
    <row r="90" spans="1:7" s="5" customFormat="1" ht="15">
      <c r="A90" s="83" t="s">
        <v>277</v>
      </c>
      <c r="B90" s="47" t="s">
        <v>212</v>
      </c>
      <c r="C90" s="14" t="s">
        <v>32</v>
      </c>
      <c r="D90" s="15" t="s">
        <v>65</v>
      </c>
      <c r="E90" s="15" t="s">
        <v>233</v>
      </c>
      <c r="F90" s="15" t="s">
        <v>182</v>
      </c>
      <c r="G90" s="16">
        <v>0.4</v>
      </c>
    </row>
    <row r="91" spans="1:7" s="5" customFormat="1" ht="15">
      <c r="A91" s="83" t="s">
        <v>321</v>
      </c>
      <c r="B91" s="47" t="s">
        <v>211</v>
      </c>
      <c r="C91" s="14" t="s">
        <v>32</v>
      </c>
      <c r="D91" s="15" t="s">
        <v>65</v>
      </c>
      <c r="E91" s="15" t="s">
        <v>233</v>
      </c>
      <c r="F91" s="15" t="s">
        <v>210</v>
      </c>
      <c r="G91" s="16">
        <v>0.4</v>
      </c>
    </row>
    <row r="92" spans="1:7" s="5" customFormat="1" ht="46.5">
      <c r="A92" s="83" t="s">
        <v>134</v>
      </c>
      <c r="B92" s="47" t="s">
        <v>80</v>
      </c>
      <c r="C92" s="14" t="s">
        <v>32</v>
      </c>
      <c r="D92" s="15" t="s">
        <v>65</v>
      </c>
      <c r="E92" s="15" t="s">
        <v>230</v>
      </c>
      <c r="F92" s="13"/>
      <c r="G92" s="16">
        <f>G93+G96+G97</f>
        <v>17938.7</v>
      </c>
    </row>
    <row r="93" spans="1:7" s="5" customFormat="1" ht="15">
      <c r="A93" s="83" t="s">
        <v>138</v>
      </c>
      <c r="B93" s="47" t="s">
        <v>232</v>
      </c>
      <c r="C93" s="14" t="s">
        <v>32</v>
      </c>
      <c r="D93" s="15" t="s">
        <v>65</v>
      </c>
      <c r="E93" s="15" t="s">
        <v>230</v>
      </c>
      <c r="F93" s="15" t="s">
        <v>191</v>
      </c>
      <c r="G93" s="16">
        <f>G94+G95</f>
        <v>17114.7</v>
      </c>
    </row>
    <row r="94" spans="1:7" s="5" customFormat="1" ht="15">
      <c r="A94" s="83" t="s">
        <v>195</v>
      </c>
      <c r="B94" s="47" t="s">
        <v>286</v>
      </c>
      <c r="C94" s="14" t="s">
        <v>32</v>
      </c>
      <c r="D94" s="15" t="s">
        <v>65</v>
      </c>
      <c r="E94" s="15" t="s">
        <v>230</v>
      </c>
      <c r="F94" s="15" t="s">
        <v>192</v>
      </c>
      <c r="G94" s="16">
        <v>13144.9</v>
      </c>
    </row>
    <row r="95" spans="1:7" s="5" customFormat="1" ht="30.75">
      <c r="A95" s="83" t="s">
        <v>258</v>
      </c>
      <c r="B95" s="47" t="s">
        <v>287</v>
      </c>
      <c r="C95" s="14" t="s">
        <v>32</v>
      </c>
      <c r="D95" s="15" t="s">
        <v>65</v>
      </c>
      <c r="E95" s="15" t="s">
        <v>230</v>
      </c>
      <c r="F95" s="15" t="s">
        <v>231</v>
      </c>
      <c r="G95" s="16">
        <v>3969.8</v>
      </c>
    </row>
    <row r="96" spans="1:7" s="5" customFormat="1" ht="15">
      <c r="A96" s="83" t="s">
        <v>139</v>
      </c>
      <c r="B96" s="47" t="s">
        <v>312</v>
      </c>
      <c r="C96" s="14" t="s">
        <v>32</v>
      </c>
      <c r="D96" s="15" t="s">
        <v>65</v>
      </c>
      <c r="E96" s="15" t="s">
        <v>230</v>
      </c>
      <c r="F96" s="15" t="s">
        <v>177</v>
      </c>
      <c r="G96" s="16">
        <v>823.5</v>
      </c>
    </row>
    <row r="97" spans="1:7" s="5" customFormat="1" ht="27.75" customHeight="1">
      <c r="A97" s="83" t="s">
        <v>135</v>
      </c>
      <c r="B97" s="47" t="s">
        <v>179</v>
      </c>
      <c r="C97" s="14" t="s">
        <v>32</v>
      </c>
      <c r="D97" s="15" t="s">
        <v>65</v>
      </c>
      <c r="E97" s="15" t="s">
        <v>230</v>
      </c>
      <c r="F97" s="15" t="s">
        <v>178</v>
      </c>
      <c r="G97" s="16">
        <f>G98+G100+G99</f>
        <v>0.5</v>
      </c>
    </row>
    <row r="98" spans="1:7" s="5" customFormat="1" ht="15">
      <c r="A98" s="83" t="s">
        <v>319</v>
      </c>
      <c r="B98" s="47" t="s">
        <v>180</v>
      </c>
      <c r="C98" s="14" t="s">
        <v>32</v>
      </c>
      <c r="D98" s="15" t="s">
        <v>65</v>
      </c>
      <c r="E98" s="15" t="s">
        <v>230</v>
      </c>
      <c r="F98" s="15" t="s">
        <v>181</v>
      </c>
      <c r="G98" s="16">
        <v>0.3</v>
      </c>
    </row>
    <row r="99" spans="1:7" s="5" customFormat="1" ht="15">
      <c r="A99" s="83" t="s">
        <v>319</v>
      </c>
      <c r="B99" s="47" t="s">
        <v>212</v>
      </c>
      <c r="C99" s="14" t="s">
        <v>32</v>
      </c>
      <c r="D99" s="15" t="s">
        <v>65</v>
      </c>
      <c r="E99" s="15" t="s">
        <v>230</v>
      </c>
      <c r="F99" s="15" t="s">
        <v>182</v>
      </c>
      <c r="G99" s="16">
        <v>0.1</v>
      </c>
    </row>
    <row r="100" spans="1:7" s="5" customFormat="1" ht="15">
      <c r="A100" s="83" t="s">
        <v>320</v>
      </c>
      <c r="B100" s="47" t="s">
        <v>211</v>
      </c>
      <c r="C100" s="14" t="s">
        <v>32</v>
      </c>
      <c r="D100" s="15" t="s">
        <v>65</v>
      </c>
      <c r="E100" s="15" t="s">
        <v>230</v>
      </c>
      <c r="F100" s="15" t="s">
        <v>210</v>
      </c>
      <c r="G100" s="16">
        <v>0.1</v>
      </c>
    </row>
    <row r="101" spans="1:7" s="5" customFormat="1" ht="33.75" customHeight="1">
      <c r="A101" s="84" t="s">
        <v>96</v>
      </c>
      <c r="B101" s="6" t="s">
        <v>47</v>
      </c>
      <c r="C101" s="17" t="s">
        <v>32</v>
      </c>
      <c r="D101" s="13" t="s">
        <v>20</v>
      </c>
      <c r="E101" s="13"/>
      <c r="F101" s="13"/>
      <c r="G101" s="18">
        <f>G102</f>
        <v>300</v>
      </c>
    </row>
    <row r="102" spans="1:7" s="5" customFormat="1" ht="30.75">
      <c r="A102" s="84" t="s">
        <v>97</v>
      </c>
      <c r="B102" s="48" t="s">
        <v>92</v>
      </c>
      <c r="C102" s="17" t="s">
        <v>32</v>
      </c>
      <c r="D102" s="13" t="s">
        <v>21</v>
      </c>
      <c r="E102" s="13"/>
      <c r="F102" s="13"/>
      <c r="G102" s="18">
        <f>G103</f>
        <v>300</v>
      </c>
    </row>
    <row r="103" spans="1:7" s="5" customFormat="1" ht="69" customHeight="1">
      <c r="A103" s="83" t="s">
        <v>98</v>
      </c>
      <c r="B103" s="44" t="s">
        <v>396</v>
      </c>
      <c r="C103" s="14" t="s">
        <v>32</v>
      </c>
      <c r="D103" s="15" t="s">
        <v>21</v>
      </c>
      <c r="E103" s="15" t="s">
        <v>397</v>
      </c>
      <c r="F103" s="13"/>
      <c r="G103" s="16">
        <f>G104</f>
        <v>300</v>
      </c>
    </row>
    <row r="104" spans="1:7" s="9" customFormat="1" ht="15">
      <c r="A104" s="83" t="s">
        <v>142</v>
      </c>
      <c r="B104" s="47" t="s">
        <v>312</v>
      </c>
      <c r="C104" s="14" t="s">
        <v>32</v>
      </c>
      <c r="D104" s="15" t="s">
        <v>21</v>
      </c>
      <c r="E104" s="15" t="s">
        <v>397</v>
      </c>
      <c r="F104" s="15" t="s">
        <v>177</v>
      </c>
      <c r="G104" s="16">
        <v>300</v>
      </c>
    </row>
    <row r="105" spans="1:7" s="9" customFormat="1" ht="15">
      <c r="A105" s="84" t="s">
        <v>100</v>
      </c>
      <c r="B105" s="6" t="s">
        <v>86</v>
      </c>
      <c r="C105" s="17" t="s">
        <v>32</v>
      </c>
      <c r="D105" s="13" t="s">
        <v>87</v>
      </c>
      <c r="E105" s="13"/>
      <c r="F105" s="13"/>
      <c r="G105" s="18">
        <f>G106</f>
        <v>901.3</v>
      </c>
    </row>
    <row r="106" spans="1:7" s="9" customFormat="1" ht="15">
      <c r="A106" s="84" t="s">
        <v>107</v>
      </c>
      <c r="B106" s="48" t="s">
        <v>89</v>
      </c>
      <c r="C106" s="17" t="s">
        <v>32</v>
      </c>
      <c r="D106" s="13" t="s">
        <v>88</v>
      </c>
      <c r="E106" s="13"/>
      <c r="F106" s="13"/>
      <c r="G106" s="18">
        <f>G107</f>
        <v>901.3</v>
      </c>
    </row>
    <row r="107" spans="1:7" s="9" customFormat="1" ht="62.25">
      <c r="A107" s="83" t="s">
        <v>140</v>
      </c>
      <c r="B107" s="44" t="s">
        <v>289</v>
      </c>
      <c r="C107" s="14" t="s">
        <v>90</v>
      </c>
      <c r="D107" s="15" t="s">
        <v>91</v>
      </c>
      <c r="E107" s="15" t="s">
        <v>266</v>
      </c>
      <c r="F107" s="15"/>
      <c r="G107" s="16">
        <f>G108</f>
        <v>901.3</v>
      </c>
    </row>
    <row r="108" spans="1:7" s="9" customFormat="1" ht="15">
      <c r="A108" s="83" t="s">
        <v>141</v>
      </c>
      <c r="B108" s="47" t="s">
        <v>312</v>
      </c>
      <c r="C108" s="14" t="s">
        <v>32</v>
      </c>
      <c r="D108" s="15" t="s">
        <v>88</v>
      </c>
      <c r="E108" s="15" t="s">
        <v>266</v>
      </c>
      <c r="F108" s="15" t="s">
        <v>177</v>
      </c>
      <c r="G108" s="16">
        <v>901.3</v>
      </c>
    </row>
    <row r="109" spans="1:7" s="9" customFormat="1" ht="15">
      <c r="A109" s="84" t="s">
        <v>101</v>
      </c>
      <c r="B109" s="6" t="s">
        <v>46</v>
      </c>
      <c r="C109" s="17" t="s">
        <v>32</v>
      </c>
      <c r="D109" s="13" t="s">
        <v>19</v>
      </c>
      <c r="E109" s="13"/>
      <c r="F109" s="13"/>
      <c r="G109" s="18">
        <f>G110</f>
        <v>82213.4</v>
      </c>
    </row>
    <row r="110" spans="1:7" s="9" customFormat="1" ht="15">
      <c r="A110" s="84" t="s">
        <v>108</v>
      </c>
      <c r="B110" s="6" t="s">
        <v>53</v>
      </c>
      <c r="C110" s="17" t="s">
        <v>32</v>
      </c>
      <c r="D110" s="13" t="s">
        <v>41</v>
      </c>
      <c r="E110" s="13"/>
      <c r="F110" s="13"/>
      <c r="G110" s="18">
        <f>G111+G120</f>
        <v>82213.4</v>
      </c>
    </row>
    <row r="111" spans="1:7" s="9" customFormat="1" ht="62.25">
      <c r="A111" s="83" t="s">
        <v>143</v>
      </c>
      <c r="B111" s="44" t="s">
        <v>290</v>
      </c>
      <c r="C111" s="14" t="s">
        <v>32</v>
      </c>
      <c r="D111" s="15" t="s">
        <v>41</v>
      </c>
      <c r="E111" s="15" t="s">
        <v>267</v>
      </c>
      <c r="F111" s="15"/>
      <c r="G111" s="16">
        <f>G112+G114+G116+G119</f>
        <v>36032.5</v>
      </c>
    </row>
    <row r="112" spans="1:7" s="9" customFormat="1" ht="46.5">
      <c r="A112" s="83" t="s">
        <v>144</v>
      </c>
      <c r="B112" s="44" t="s">
        <v>241</v>
      </c>
      <c r="C112" s="14" t="s">
        <v>32</v>
      </c>
      <c r="D112" s="15" t="s">
        <v>41</v>
      </c>
      <c r="E112" s="15" t="s">
        <v>268</v>
      </c>
      <c r="F112" s="15"/>
      <c r="G112" s="16">
        <f>G113</f>
        <v>27769.8</v>
      </c>
    </row>
    <row r="113" spans="1:7" s="9" customFormat="1" ht="15">
      <c r="A113" s="83" t="s">
        <v>147</v>
      </c>
      <c r="B113" s="47" t="s">
        <v>312</v>
      </c>
      <c r="C113" s="14" t="s">
        <v>32</v>
      </c>
      <c r="D113" s="15" t="s">
        <v>41</v>
      </c>
      <c r="E113" s="15" t="s">
        <v>268</v>
      </c>
      <c r="F113" s="15" t="s">
        <v>177</v>
      </c>
      <c r="G113" s="16">
        <v>27769.8</v>
      </c>
    </row>
    <row r="114" spans="1:7" s="9" customFormat="1" ht="30.75">
      <c r="A114" s="83" t="s">
        <v>145</v>
      </c>
      <c r="B114" s="44" t="s">
        <v>291</v>
      </c>
      <c r="C114" s="14" t="s">
        <v>32</v>
      </c>
      <c r="D114" s="15" t="s">
        <v>41</v>
      </c>
      <c r="E114" s="15" t="s">
        <v>269</v>
      </c>
      <c r="F114" s="15"/>
      <c r="G114" s="16">
        <f>G115</f>
        <v>2681.1</v>
      </c>
    </row>
    <row r="115" spans="1:7" s="9" customFormat="1" ht="15">
      <c r="A115" s="83" t="s">
        <v>148</v>
      </c>
      <c r="B115" s="47" t="s">
        <v>312</v>
      </c>
      <c r="C115" s="20">
        <v>982</v>
      </c>
      <c r="D115" s="20" t="s">
        <v>41</v>
      </c>
      <c r="E115" s="15" t="s">
        <v>269</v>
      </c>
      <c r="F115" s="15">
        <v>244</v>
      </c>
      <c r="G115" s="16">
        <v>2681.1</v>
      </c>
    </row>
    <row r="116" spans="1:7" s="9" customFormat="1" ht="46.5">
      <c r="A116" s="83" t="s">
        <v>146</v>
      </c>
      <c r="B116" s="96" t="s">
        <v>369</v>
      </c>
      <c r="C116" s="20">
        <v>982</v>
      </c>
      <c r="D116" s="20" t="s">
        <v>41</v>
      </c>
      <c r="E116" s="15" t="s">
        <v>368</v>
      </c>
      <c r="F116" s="15"/>
      <c r="G116" s="16">
        <f>G117</f>
        <v>720</v>
      </c>
    </row>
    <row r="117" spans="1:7" s="5" customFormat="1" ht="15">
      <c r="A117" s="83" t="s">
        <v>149</v>
      </c>
      <c r="B117" s="47" t="s">
        <v>312</v>
      </c>
      <c r="C117" s="20">
        <v>982</v>
      </c>
      <c r="D117" s="20" t="s">
        <v>41</v>
      </c>
      <c r="E117" s="15" t="s">
        <v>368</v>
      </c>
      <c r="F117" s="15">
        <v>244</v>
      </c>
      <c r="G117" s="16">
        <v>720</v>
      </c>
    </row>
    <row r="118" spans="1:7" s="9" customFormat="1" ht="30.75">
      <c r="A118" s="83" t="s">
        <v>366</v>
      </c>
      <c r="B118" s="44" t="s">
        <v>292</v>
      </c>
      <c r="C118" s="20">
        <v>982</v>
      </c>
      <c r="D118" s="20" t="s">
        <v>41</v>
      </c>
      <c r="E118" s="15" t="s">
        <v>270</v>
      </c>
      <c r="F118" s="15"/>
      <c r="G118" s="16">
        <f>G119</f>
        <v>4861.6</v>
      </c>
    </row>
    <row r="119" spans="1:7" s="5" customFormat="1" ht="15">
      <c r="A119" s="83" t="s">
        <v>367</v>
      </c>
      <c r="B119" s="47" t="s">
        <v>312</v>
      </c>
      <c r="C119" s="20">
        <v>982</v>
      </c>
      <c r="D119" s="20" t="s">
        <v>41</v>
      </c>
      <c r="E119" s="15" t="s">
        <v>270</v>
      </c>
      <c r="F119" s="15">
        <v>244</v>
      </c>
      <c r="G119" s="16">
        <v>4861.6</v>
      </c>
    </row>
    <row r="120" spans="1:7" s="5" customFormat="1" ht="69" customHeight="1">
      <c r="A120" s="83" t="s">
        <v>261</v>
      </c>
      <c r="B120" s="44" t="s">
        <v>293</v>
      </c>
      <c r="C120" s="20">
        <v>982</v>
      </c>
      <c r="D120" s="20" t="s">
        <v>41</v>
      </c>
      <c r="E120" s="15" t="s">
        <v>294</v>
      </c>
      <c r="F120" s="15"/>
      <c r="G120" s="16">
        <f>G121</f>
        <v>46180.9</v>
      </c>
    </row>
    <row r="121" spans="1:7" s="5" customFormat="1" ht="15">
      <c r="A121" s="83" t="s">
        <v>262</v>
      </c>
      <c r="B121" s="47" t="s">
        <v>312</v>
      </c>
      <c r="C121" s="20">
        <v>982</v>
      </c>
      <c r="D121" s="20" t="s">
        <v>41</v>
      </c>
      <c r="E121" s="15" t="s">
        <v>294</v>
      </c>
      <c r="F121" s="15">
        <v>244</v>
      </c>
      <c r="G121" s="16">
        <v>46180.9</v>
      </c>
    </row>
    <row r="122" spans="1:7" s="5" customFormat="1" ht="15">
      <c r="A122" s="84" t="s">
        <v>102</v>
      </c>
      <c r="B122" s="6" t="s">
        <v>45</v>
      </c>
      <c r="C122" s="21">
        <v>982</v>
      </c>
      <c r="D122" s="13" t="s">
        <v>22</v>
      </c>
      <c r="E122" s="21"/>
      <c r="F122" s="13"/>
      <c r="G122" s="18">
        <f>G123</f>
        <v>2207.6</v>
      </c>
    </row>
    <row r="123" spans="1:7" s="5" customFormat="1" ht="30" customHeight="1">
      <c r="A123" s="84" t="s">
        <v>109</v>
      </c>
      <c r="B123" s="48" t="s">
        <v>81</v>
      </c>
      <c r="C123" s="17" t="s">
        <v>32</v>
      </c>
      <c r="D123" s="13" t="s">
        <v>82</v>
      </c>
      <c r="E123" s="21"/>
      <c r="F123" s="13"/>
      <c r="G123" s="18">
        <f>G128+G130+G126+G124</f>
        <v>2207.6</v>
      </c>
    </row>
    <row r="124" spans="1:7" s="5" customFormat="1" ht="30.75">
      <c r="A124" s="83" t="s">
        <v>150</v>
      </c>
      <c r="B124" s="60" t="s">
        <v>295</v>
      </c>
      <c r="C124" s="14" t="s">
        <v>32</v>
      </c>
      <c r="D124" s="15" t="s">
        <v>82</v>
      </c>
      <c r="E124" s="15" t="s">
        <v>271</v>
      </c>
      <c r="F124" s="20"/>
      <c r="G124" s="16">
        <f>G125</f>
        <v>836.6</v>
      </c>
    </row>
    <row r="125" spans="1:7" s="5" customFormat="1" ht="15">
      <c r="A125" s="83" t="s">
        <v>151</v>
      </c>
      <c r="B125" s="47" t="s">
        <v>312</v>
      </c>
      <c r="C125" s="14" t="s">
        <v>32</v>
      </c>
      <c r="D125" s="15" t="s">
        <v>82</v>
      </c>
      <c r="E125" s="15" t="s">
        <v>271</v>
      </c>
      <c r="F125" s="15">
        <v>244</v>
      </c>
      <c r="G125" s="16">
        <v>836.6</v>
      </c>
    </row>
    <row r="126" spans="1:7" s="5" customFormat="1" ht="46.5">
      <c r="A126" s="83" t="s">
        <v>280</v>
      </c>
      <c r="B126" s="44" t="s">
        <v>246</v>
      </c>
      <c r="C126" s="19">
        <v>982</v>
      </c>
      <c r="D126" s="15" t="s">
        <v>82</v>
      </c>
      <c r="E126" s="15" t="s">
        <v>272</v>
      </c>
      <c r="F126" s="15"/>
      <c r="G126" s="16">
        <f>G127</f>
        <v>486</v>
      </c>
    </row>
    <row r="127" spans="1:7" s="5" customFormat="1" ht="15">
      <c r="A127" s="83" t="s">
        <v>283</v>
      </c>
      <c r="B127" s="47" t="s">
        <v>312</v>
      </c>
      <c r="C127" s="19">
        <v>982</v>
      </c>
      <c r="D127" s="15" t="s">
        <v>82</v>
      </c>
      <c r="E127" s="15" t="s">
        <v>272</v>
      </c>
      <c r="F127" s="15">
        <v>244</v>
      </c>
      <c r="G127" s="16">
        <v>486</v>
      </c>
    </row>
    <row r="128" spans="1:7" s="5" customFormat="1" ht="124.5">
      <c r="A128" s="83" t="s">
        <v>281</v>
      </c>
      <c r="B128" s="44" t="s">
        <v>296</v>
      </c>
      <c r="C128" s="14" t="s">
        <v>32</v>
      </c>
      <c r="D128" s="15" t="s">
        <v>82</v>
      </c>
      <c r="E128" s="15" t="s">
        <v>297</v>
      </c>
      <c r="F128" s="15"/>
      <c r="G128" s="16">
        <f>G129</f>
        <v>650</v>
      </c>
    </row>
    <row r="129" spans="1:7" s="5" customFormat="1" ht="15">
      <c r="A129" s="83" t="s">
        <v>284</v>
      </c>
      <c r="B129" s="47" t="s">
        <v>312</v>
      </c>
      <c r="C129" s="14" t="s">
        <v>32</v>
      </c>
      <c r="D129" s="15" t="s">
        <v>82</v>
      </c>
      <c r="E129" s="15" t="s">
        <v>297</v>
      </c>
      <c r="F129" s="15">
        <v>244</v>
      </c>
      <c r="G129" s="16">
        <v>650</v>
      </c>
    </row>
    <row r="130" spans="1:7" s="5" customFormat="1" ht="62.25">
      <c r="A130" s="83" t="s">
        <v>282</v>
      </c>
      <c r="B130" s="44" t="s">
        <v>315</v>
      </c>
      <c r="C130" s="14" t="s">
        <v>32</v>
      </c>
      <c r="D130" s="15" t="s">
        <v>82</v>
      </c>
      <c r="E130" s="15" t="s">
        <v>298</v>
      </c>
      <c r="F130" s="15"/>
      <c r="G130" s="16">
        <f>G131</f>
        <v>235</v>
      </c>
    </row>
    <row r="131" spans="1:7" s="5" customFormat="1" ht="15">
      <c r="A131" s="83" t="s">
        <v>285</v>
      </c>
      <c r="B131" s="47" t="s">
        <v>312</v>
      </c>
      <c r="C131" s="14" t="s">
        <v>32</v>
      </c>
      <c r="D131" s="15" t="s">
        <v>82</v>
      </c>
      <c r="E131" s="15" t="s">
        <v>298</v>
      </c>
      <c r="F131" s="15">
        <v>244</v>
      </c>
      <c r="G131" s="16">
        <v>235</v>
      </c>
    </row>
    <row r="132" spans="1:7" s="5" customFormat="1" ht="15">
      <c r="A132" s="84" t="s">
        <v>103</v>
      </c>
      <c r="B132" s="6" t="s">
        <v>68</v>
      </c>
      <c r="C132" s="7">
        <v>982</v>
      </c>
      <c r="D132" s="13" t="s">
        <v>26</v>
      </c>
      <c r="E132" s="13"/>
      <c r="F132" s="13"/>
      <c r="G132" s="18">
        <f>G133</f>
        <v>16958.5</v>
      </c>
    </row>
    <row r="133" spans="1:7" s="5" customFormat="1" ht="15">
      <c r="A133" s="84" t="s">
        <v>110</v>
      </c>
      <c r="B133" s="48" t="s">
        <v>27</v>
      </c>
      <c r="C133" s="7">
        <v>982</v>
      </c>
      <c r="D133" s="13" t="s">
        <v>28</v>
      </c>
      <c r="E133" s="13"/>
      <c r="F133" s="13"/>
      <c r="G133" s="18">
        <f>G134+G136+G138</f>
        <v>16958.5</v>
      </c>
    </row>
    <row r="134" spans="1:7" s="5" customFormat="1" ht="46.5">
      <c r="A134" s="83" t="s">
        <v>152</v>
      </c>
      <c r="B134" s="44" t="s">
        <v>299</v>
      </c>
      <c r="C134" s="14" t="s">
        <v>32</v>
      </c>
      <c r="D134" s="15" t="s">
        <v>28</v>
      </c>
      <c r="E134" s="15" t="s">
        <v>273</v>
      </c>
      <c r="F134" s="15"/>
      <c r="G134" s="16">
        <f>G135</f>
        <v>10170.3</v>
      </c>
    </row>
    <row r="135" spans="1:7" s="5" customFormat="1" ht="15">
      <c r="A135" s="83" t="s">
        <v>154</v>
      </c>
      <c r="B135" s="47" t="s">
        <v>312</v>
      </c>
      <c r="C135" s="14" t="s">
        <v>32</v>
      </c>
      <c r="D135" s="15" t="s">
        <v>28</v>
      </c>
      <c r="E135" s="15" t="s">
        <v>273</v>
      </c>
      <c r="F135" s="15">
        <v>244</v>
      </c>
      <c r="G135" s="16">
        <v>10170.3</v>
      </c>
    </row>
    <row r="136" spans="1:7" s="5" customFormat="1" ht="51.75" customHeight="1">
      <c r="A136" s="83" t="s">
        <v>153</v>
      </c>
      <c r="B136" s="44" t="s">
        <v>300</v>
      </c>
      <c r="C136" s="14" t="s">
        <v>32</v>
      </c>
      <c r="D136" s="15" t="s">
        <v>28</v>
      </c>
      <c r="E136" s="15" t="s">
        <v>274</v>
      </c>
      <c r="F136" s="15"/>
      <c r="G136" s="16">
        <f>G137</f>
        <v>6637</v>
      </c>
    </row>
    <row r="137" spans="1:7" s="5" customFormat="1" ht="15">
      <c r="A137" s="83" t="s">
        <v>155</v>
      </c>
      <c r="B137" s="47" t="s">
        <v>312</v>
      </c>
      <c r="C137" s="14" t="s">
        <v>32</v>
      </c>
      <c r="D137" s="15" t="s">
        <v>28</v>
      </c>
      <c r="E137" s="15" t="s">
        <v>274</v>
      </c>
      <c r="F137" s="15">
        <v>244</v>
      </c>
      <c r="G137" s="16">
        <v>6637</v>
      </c>
    </row>
    <row r="138" spans="1:7" s="5" customFormat="1" ht="108.75">
      <c r="A138" s="83" t="s">
        <v>288</v>
      </c>
      <c r="B138" s="44" t="s">
        <v>301</v>
      </c>
      <c r="C138" s="14" t="s">
        <v>32</v>
      </c>
      <c r="D138" s="15" t="s">
        <v>28</v>
      </c>
      <c r="E138" s="15" t="s">
        <v>302</v>
      </c>
      <c r="F138" s="15"/>
      <c r="G138" s="16">
        <f>G139</f>
        <v>151.2</v>
      </c>
    </row>
    <row r="139" spans="1:7" s="10" customFormat="1" ht="15">
      <c r="A139" s="83" t="s">
        <v>156</v>
      </c>
      <c r="B139" s="47" t="s">
        <v>312</v>
      </c>
      <c r="C139" s="14" t="s">
        <v>32</v>
      </c>
      <c r="D139" s="15" t="s">
        <v>28</v>
      </c>
      <c r="E139" s="15" t="s">
        <v>302</v>
      </c>
      <c r="F139" s="15">
        <v>244</v>
      </c>
      <c r="G139" s="16">
        <v>151.2</v>
      </c>
    </row>
    <row r="140" spans="1:7" s="10" customFormat="1" ht="15">
      <c r="A140" s="84" t="s">
        <v>104</v>
      </c>
      <c r="B140" s="6" t="s">
        <v>44</v>
      </c>
      <c r="C140" s="17" t="s">
        <v>32</v>
      </c>
      <c r="D140" s="13" t="s">
        <v>25</v>
      </c>
      <c r="E140" s="13"/>
      <c r="F140" s="13"/>
      <c r="G140" s="18">
        <f>G141+G146</f>
        <v>25685.999999999996</v>
      </c>
    </row>
    <row r="141" spans="1:7" s="5" customFormat="1" ht="15">
      <c r="A141" s="84" t="s">
        <v>111</v>
      </c>
      <c r="B141" s="48" t="s">
        <v>314</v>
      </c>
      <c r="C141" s="17" t="s">
        <v>32</v>
      </c>
      <c r="D141" s="13" t="s">
        <v>313</v>
      </c>
      <c r="E141" s="13"/>
      <c r="F141" s="13"/>
      <c r="G141" s="18">
        <f>G142+G145</f>
        <v>2342.1</v>
      </c>
    </row>
    <row r="142" spans="1:7" s="5" customFormat="1" ht="39.75" customHeight="1">
      <c r="A142" s="83" t="s">
        <v>157</v>
      </c>
      <c r="B142" s="96" t="s">
        <v>370</v>
      </c>
      <c r="C142" s="14" t="s">
        <v>32</v>
      </c>
      <c r="D142" s="15" t="s">
        <v>313</v>
      </c>
      <c r="E142" s="15" t="s">
        <v>303</v>
      </c>
      <c r="F142" s="15"/>
      <c r="G142" s="16">
        <f>G143</f>
        <v>790</v>
      </c>
    </row>
    <row r="143" spans="1:7" s="5" customFormat="1" ht="27" customHeight="1">
      <c r="A143" s="83" t="s">
        <v>158</v>
      </c>
      <c r="B143" s="47" t="s">
        <v>196</v>
      </c>
      <c r="C143" s="14" t="s">
        <v>32</v>
      </c>
      <c r="D143" s="15" t="s">
        <v>313</v>
      </c>
      <c r="E143" s="15" t="s">
        <v>303</v>
      </c>
      <c r="F143" s="15" t="s">
        <v>197</v>
      </c>
      <c r="G143" s="16">
        <v>790</v>
      </c>
    </row>
    <row r="144" spans="1:7" s="5" customFormat="1" ht="39.75" customHeight="1">
      <c r="A144" s="83" t="s">
        <v>304</v>
      </c>
      <c r="B144" s="96" t="s">
        <v>371</v>
      </c>
      <c r="C144" s="14" t="s">
        <v>32</v>
      </c>
      <c r="D144" s="15" t="s">
        <v>313</v>
      </c>
      <c r="E144" s="15" t="s">
        <v>305</v>
      </c>
      <c r="F144" s="15"/>
      <c r="G144" s="16">
        <f>G145</f>
        <v>1552.1</v>
      </c>
    </row>
    <row r="145" spans="1:7" s="5" customFormat="1" ht="27" customHeight="1">
      <c r="A145" s="83" t="s">
        <v>306</v>
      </c>
      <c r="B145" s="47" t="s">
        <v>196</v>
      </c>
      <c r="C145" s="14" t="s">
        <v>32</v>
      </c>
      <c r="D145" s="15" t="s">
        <v>313</v>
      </c>
      <c r="E145" s="15" t="s">
        <v>305</v>
      </c>
      <c r="F145" s="15" t="s">
        <v>197</v>
      </c>
      <c r="G145" s="16">
        <v>1552.1</v>
      </c>
    </row>
    <row r="146" spans="1:7" s="5" customFormat="1" ht="15">
      <c r="A146" s="84" t="s">
        <v>159</v>
      </c>
      <c r="B146" s="48" t="s">
        <v>40</v>
      </c>
      <c r="C146" s="17" t="s">
        <v>32</v>
      </c>
      <c r="D146" s="13" t="s">
        <v>24</v>
      </c>
      <c r="E146" s="13"/>
      <c r="F146" s="13"/>
      <c r="G146" s="18">
        <f>G147+G149+G151+G153</f>
        <v>23343.899999999998</v>
      </c>
    </row>
    <row r="147" spans="1:7" s="5" customFormat="1" ht="30.75">
      <c r="A147" s="83" t="s">
        <v>259</v>
      </c>
      <c r="B147" s="44" t="s">
        <v>307</v>
      </c>
      <c r="C147" s="19">
        <v>982</v>
      </c>
      <c r="D147" s="15" t="s">
        <v>24</v>
      </c>
      <c r="E147" s="15" t="s">
        <v>244</v>
      </c>
      <c r="F147" s="15"/>
      <c r="G147" s="16">
        <f>G148</f>
        <v>12629.6</v>
      </c>
    </row>
    <row r="148" spans="1:7" s="5" customFormat="1" ht="32.25" customHeight="1">
      <c r="A148" s="83" t="s">
        <v>260</v>
      </c>
      <c r="B148" s="47" t="s">
        <v>199</v>
      </c>
      <c r="C148" s="14" t="s">
        <v>32</v>
      </c>
      <c r="D148" s="15" t="s">
        <v>24</v>
      </c>
      <c r="E148" s="15" t="s">
        <v>244</v>
      </c>
      <c r="F148" s="15" t="s">
        <v>198</v>
      </c>
      <c r="G148" s="16">
        <v>12629.6</v>
      </c>
    </row>
    <row r="149" spans="1:7" s="5" customFormat="1" ht="30.75">
      <c r="A149" s="83" t="s">
        <v>160</v>
      </c>
      <c r="B149" s="44" t="s">
        <v>308</v>
      </c>
      <c r="C149" s="19">
        <v>982</v>
      </c>
      <c r="D149" s="15" t="s">
        <v>24</v>
      </c>
      <c r="E149" s="15" t="s">
        <v>245</v>
      </c>
      <c r="F149" s="15"/>
      <c r="G149" s="16">
        <f>+G150</f>
        <v>10713.1</v>
      </c>
    </row>
    <row r="150" spans="1:7" s="5" customFormat="1" ht="30.75">
      <c r="A150" s="83" t="s">
        <v>161</v>
      </c>
      <c r="B150" s="47" t="s">
        <v>213</v>
      </c>
      <c r="C150" s="19">
        <v>982</v>
      </c>
      <c r="D150" s="15" t="s">
        <v>24</v>
      </c>
      <c r="E150" s="15" t="s">
        <v>245</v>
      </c>
      <c r="F150" s="15" t="s">
        <v>214</v>
      </c>
      <c r="G150" s="16">
        <v>10713.1</v>
      </c>
    </row>
    <row r="151" spans="1:7" ht="46.5">
      <c r="A151" s="83" t="s">
        <v>372</v>
      </c>
      <c r="B151" s="96" t="s">
        <v>373</v>
      </c>
      <c r="C151" s="19">
        <v>982</v>
      </c>
      <c r="D151" s="15" t="s">
        <v>24</v>
      </c>
      <c r="E151" s="15" t="s">
        <v>235</v>
      </c>
      <c r="F151" s="97"/>
      <c r="G151" s="16">
        <f>G152</f>
        <v>0.6</v>
      </c>
    </row>
    <row r="152" spans="1:7" s="28" customFormat="1" ht="30.75">
      <c r="A152" s="83" t="s">
        <v>374</v>
      </c>
      <c r="B152" s="47" t="s">
        <v>175</v>
      </c>
      <c r="C152" s="19">
        <v>982</v>
      </c>
      <c r="D152" s="15" t="s">
        <v>24</v>
      </c>
      <c r="E152" s="15" t="s">
        <v>235</v>
      </c>
      <c r="F152" s="97" t="s">
        <v>173</v>
      </c>
      <c r="G152" s="16">
        <v>0.6</v>
      </c>
    </row>
    <row r="153" spans="1:7" ht="46.5">
      <c r="A153" s="83" t="s">
        <v>375</v>
      </c>
      <c r="B153" s="96" t="s">
        <v>376</v>
      </c>
      <c r="C153" s="19">
        <v>982</v>
      </c>
      <c r="D153" s="15" t="s">
        <v>24</v>
      </c>
      <c r="E153" s="15" t="s">
        <v>233</v>
      </c>
      <c r="F153" s="97"/>
      <c r="G153" s="16">
        <f>G154</f>
        <v>0.6</v>
      </c>
    </row>
    <row r="154" spans="1:7" ht="30.75">
      <c r="A154" s="83" t="s">
        <v>377</v>
      </c>
      <c r="B154" s="47" t="s">
        <v>399</v>
      </c>
      <c r="C154" s="19">
        <v>982</v>
      </c>
      <c r="D154" s="15" t="s">
        <v>24</v>
      </c>
      <c r="E154" s="15" t="s">
        <v>233</v>
      </c>
      <c r="F154" s="97" t="s">
        <v>398</v>
      </c>
      <c r="G154" s="16">
        <v>0.6</v>
      </c>
    </row>
    <row r="155" spans="1:7" ht="15">
      <c r="A155" s="84" t="s">
        <v>105</v>
      </c>
      <c r="B155" s="6" t="s">
        <v>69</v>
      </c>
      <c r="C155" s="7">
        <v>982</v>
      </c>
      <c r="D155" s="23" t="s">
        <v>62</v>
      </c>
      <c r="E155" s="23"/>
      <c r="F155" s="23"/>
      <c r="G155" s="18">
        <f>G156</f>
        <v>7594.4</v>
      </c>
    </row>
    <row r="156" spans="1:7" ht="15">
      <c r="A156" s="84" t="s">
        <v>112</v>
      </c>
      <c r="B156" s="51" t="s">
        <v>70</v>
      </c>
      <c r="C156" s="7">
        <v>982</v>
      </c>
      <c r="D156" s="23" t="s">
        <v>63</v>
      </c>
      <c r="E156" s="23"/>
      <c r="F156" s="23"/>
      <c r="G156" s="18">
        <f>G157</f>
        <v>7594.4</v>
      </c>
    </row>
    <row r="157" spans="1:7" ht="93.75">
      <c r="A157" s="83" t="s">
        <v>162</v>
      </c>
      <c r="B157" s="52" t="s">
        <v>311</v>
      </c>
      <c r="C157" s="19">
        <v>982</v>
      </c>
      <c r="D157" s="22" t="s">
        <v>63</v>
      </c>
      <c r="E157" s="15" t="s">
        <v>275</v>
      </c>
      <c r="F157" s="22"/>
      <c r="G157" s="16">
        <f>G158</f>
        <v>7594.4</v>
      </c>
    </row>
    <row r="158" spans="1:7" ht="15">
      <c r="A158" s="83" t="s">
        <v>163</v>
      </c>
      <c r="B158" s="47" t="s">
        <v>312</v>
      </c>
      <c r="C158" s="14" t="s">
        <v>32</v>
      </c>
      <c r="D158" s="15" t="s">
        <v>63</v>
      </c>
      <c r="E158" s="15" t="s">
        <v>275</v>
      </c>
      <c r="F158" s="15">
        <v>244</v>
      </c>
      <c r="G158" s="16">
        <v>7594.4</v>
      </c>
    </row>
    <row r="159" spans="1:7" ht="15">
      <c r="A159" s="84" t="s">
        <v>106</v>
      </c>
      <c r="B159" s="48" t="s">
        <v>60</v>
      </c>
      <c r="C159" s="17" t="s">
        <v>32</v>
      </c>
      <c r="D159" s="13" t="s">
        <v>59</v>
      </c>
      <c r="E159" s="13"/>
      <c r="F159" s="13"/>
      <c r="G159" s="18">
        <f>G160</f>
        <v>1500</v>
      </c>
    </row>
    <row r="160" spans="1:7" ht="15">
      <c r="A160" s="84" t="s">
        <v>113</v>
      </c>
      <c r="B160" s="48" t="s">
        <v>64</v>
      </c>
      <c r="C160" s="17" t="s">
        <v>32</v>
      </c>
      <c r="D160" s="13" t="s">
        <v>61</v>
      </c>
      <c r="E160" s="13"/>
      <c r="F160" s="13"/>
      <c r="G160" s="18">
        <f>G161</f>
        <v>1500</v>
      </c>
    </row>
    <row r="161" spans="1:7" ht="46.5">
      <c r="A161" s="83" t="s">
        <v>164</v>
      </c>
      <c r="B161" s="44" t="s">
        <v>242</v>
      </c>
      <c r="C161" s="14" t="s">
        <v>32</v>
      </c>
      <c r="D161" s="15" t="s">
        <v>61</v>
      </c>
      <c r="E161" s="15" t="s">
        <v>243</v>
      </c>
      <c r="F161" s="13"/>
      <c r="G161" s="16">
        <f>G162</f>
        <v>1500</v>
      </c>
    </row>
    <row r="162" spans="1:7" ht="15">
      <c r="A162" s="83" t="s">
        <v>165</v>
      </c>
      <c r="B162" s="47" t="s">
        <v>312</v>
      </c>
      <c r="C162" s="14" t="s">
        <v>32</v>
      </c>
      <c r="D162" s="15" t="s">
        <v>61</v>
      </c>
      <c r="E162" s="15" t="s">
        <v>243</v>
      </c>
      <c r="F162" s="15">
        <v>244</v>
      </c>
      <c r="G162" s="16">
        <v>1500</v>
      </c>
    </row>
    <row r="163" spans="1:7" ht="15">
      <c r="A163" s="84"/>
      <c r="B163" s="53" t="s">
        <v>99</v>
      </c>
      <c r="C163" s="20"/>
      <c r="D163" s="24"/>
      <c r="E163" s="13"/>
      <c r="F163" s="13"/>
      <c r="G163" s="18">
        <f>G23+G49+G60</f>
        <v>214045.2</v>
      </c>
    </row>
    <row r="164" spans="1:7" ht="15">
      <c r="A164" s="54"/>
      <c r="B164" s="55"/>
      <c r="C164" s="56"/>
      <c r="D164" s="56"/>
      <c r="E164" s="56"/>
      <c r="F164" s="56"/>
      <c r="G164" s="57"/>
    </row>
    <row r="165" spans="1:7" ht="13.5">
      <c r="A165" s="56"/>
      <c r="B165" s="56"/>
      <c r="C165" s="56"/>
      <c r="D165" s="56"/>
      <c r="E165" s="56"/>
      <c r="F165" s="56"/>
      <c r="G165" s="58"/>
    </row>
    <row r="166" spans="1:7" ht="15">
      <c r="A166" s="116"/>
      <c r="B166" s="116"/>
      <c r="C166" s="116"/>
      <c r="D166" s="116"/>
      <c r="E166" s="54"/>
      <c r="F166" s="54"/>
      <c r="G166" s="59"/>
    </row>
    <row r="167" spans="1:2" ht="15">
      <c r="A167" s="36"/>
      <c r="B167" s="40"/>
    </row>
    <row r="169" ht="15">
      <c r="B169" s="41"/>
    </row>
  </sheetData>
  <sheetProtection/>
  <mergeCells count="22">
    <mergeCell ref="A166:B166"/>
    <mergeCell ref="C166:D166"/>
    <mergeCell ref="A21:A22"/>
    <mergeCell ref="B21:B22"/>
    <mergeCell ref="C21:C22"/>
    <mergeCell ref="D21:D22"/>
    <mergeCell ref="E15:F15"/>
    <mergeCell ref="A13:G13"/>
    <mergeCell ref="C6:G6"/>
    <mergeCell ref="E17:F17"/>
    <mergeCell ref="F11:G11"/>
    <mergeCell ref="B15:B16"/>
    <mergeCell ref="G21:G22"/>
    <mergeCell ref="F9:G9"/>
    <mergeCell ref="F8:G8"/>
    <mergeCell ref="E1:G1"/>
    <mergeCell ref="B2:G2"/>
    <mergeCell ref="E21:E22"/>
    <mergeCell ref="F21:F22"/>
    <mergeCell ref="C4:G4"/>
    <mergeCell ref="C5:G5"/>
    <mergeCell ref="B19:F19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0" sqref="A10"/>
    </sheetView>
  </sheetViews>
  <sheetFormatPr defaultColWidth="8.875" defaultRowHeight="12.75"/>
  <cols>
    <col min="1" max="1" width="47.75390625" style="4" customWidth="1"/>
    <col min="2" max="2" width="46.375" style="4" customWidth="1"/>
    <col min="3" max="3" width="13.00390625" style="4" customWidth="1"/>
    <col min="4" max="4" width="10.75390625" style="4" hidden="1" customWidth="1"/>
    <col min="5" max="7" width="9.125" style="4" hidden="1" customWidth="1"/>
    <col min="8" max="16384" width="8.875" style="4" customWidth="1"/>
  </cols>
  <sheetData>
    <row r="1" spans="1:3" ht="15">
      <c r="A1" s="117" t="s">
        <v>335</v>
      </c>
      <c r="B1" s="117"/>
      <c r="C1" s="117"/>
    </row>
    <row r="2" spans="1:3" ht="12" customHeight="1">
      <c r="A2" s="29"/>
      <c r="B2" s="29"/>
      <c r="C2" s="29"/>
    </row>
    <row r="4" spans="1:7" ht="13.5">
      <c r="A4" s="121" t="s">
        <v>336</v>
      </c>
      <c r="B4" s="118" t="s">
        <v>337</v>
      </c>
      <c r="C4" s="122" t="s">
        <v>334</v>
      </c>
      <c r="D4" s="120" t="s">
        <v>13</v>
      </c>
      <c r="E4" s="120"/>
      <c r="F4" s="120"/>
      <c r="G4" s="120"/>
    </row>
    <row r="5" spans="1:7" ht="22.5" customHeight="1">
      <c r="A5" s="121"/>
      <c r="B5" s="119"/>
      <c r="C5" s="122"/>
      <c r="D5" s="30" t="s">
        <v>14</v>
      </c>
      <c r="E5" s="30" t="s">
        <v>15</v>
      </c>
      <c r="F5" s="30" t="s">
        <v>16</v>
      </c>
      <c r="G5" s="30" t="s">
        <v>17</v>
      </c>
    </row>
    <row r="6" spans="1:7" ht="24" customHeight="1">
      <c r="A6" s="89" t="s">
        <v>49</v>
      </c>
      <c r="B6" s="94" t="s">
        <v>71</v>
      </c>
      <c r="C6" s="31">
        <f>C11-C7</f>
        <v>37628</v>
      </c>
      <c r="D6" s="32">
        <v>5592</v>
      </c>
      <c r="E6" s="33" t="e">
        <f>D6+#REF!</f>
        <v>#REF!</v>
      </c>
      <c r="F6" s="33" t="e">
        <f>E6+#REF!</f>
        <v>#REF!</v>
      </c>
      <c r="G6" s="33" t="e">
        <f>F6+#REF!</f>
        <v>#REF!</v>
      </c>
    </row>
    <row r="7" spans="1:7" ht="13.5">
      <c r="A7" s="90" t="s">
        <v>34</v>
      </c>
      <c r="B7" s="94" t="s">
        <v>72</v>
      </c>
      <c r="C7" s="34">
        <f>C8</f>
        <v>176417.2</v>
      </c>
      <c r="D7" s="33" t="e">
        <f>-#REF!</f>
        <v>#REF!</v>
      </c>
      <c r="E7" s="33" t="e">
        <f>-#REF!</f>
        <v>#REF!</v>
      </c>
      <c r="F7" s="33" t="e">
        <f>-#REF!</f>
        <v>#REF!</v>
      </c>
      <c r="G7" s="33" t="e">
        <f>-#REF!</f>
        <v>#REF!</v>
      </c>
    </row>
    <row r="8" spans="1:7" ht="13.5">
      <c r="A8" s="90" t="s">
        <v>35</v>
      </c>
      <c r="B8" s="94" t="s">
        <v>73</v>
      </c>
      <c r="C8" s="34">
        <f>C9</f>
        <v>176417.2</v>
      </c>
      <c r="D8" s="33" t="e">
        <f>-#REF!</f>
        <v>#REF!</v>
      </c>
      <c r="E8" s="33" t="e">
        <f>-#REF!</f>
        <v>#REF!</v>
      </c>
      <c r="F8" s="33" t="e">
        <f>-#REF!</f>
        <v>#REF!</v>
      </c>
      <c r="G8" s="33" t="e">
        <f>-#REF!</f>
        <v>#REF!</v>
      </c>
    </row>
    <row r="9" spans="1:7" ht="13.5">
      <c r="A9" s="90" t="s">
        <v>166</v>
      </c>
      <c r="B9" s="94" t="s">
        <v>74</v>
      </c>
      <c r="C9" s="34">
        <f>C10</f>
        <v>176417.2</v>
      </c>
      <c r="D9" s="33" t="e">
        <f>-#REF!</f>
        <v>#REF!</v>
      </c>
      <c r="E9" s="33" t="e">
        <f>-#REF!</f>
        <v>#REF!</v>
      </c>
      <c r="F9" s="33" t="e">
        <f>-#REF!</f>
        <v>#REF!</v>
      </c>
      <c r="G9" s="33" t="e">
        <f>-#REF!</f>
        <v>#REF!</v>
      </c>
    </row>
    <row r="10" spans="1:7" ht="41.25" customHeight="1">
      <c r="A10" s="35" t="s">
        <v>215</v>
      </c>
      <c r="B10" s="94" t="s">
        <v>50</v>
      </c>
      <c r="C10" s="34">
        <v>176417.2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</row>
    <row r="11" spans="1:7" ht="15" customHeight="1">
      <c r="A11" s="91" t="s">
        <v>36</v>
      </c>
      <c r="B11" s="94" t="s">
        <v>75</v>
      </c>
      <c r="C11" s="34">
        <f>'приложение 1'!G163</f>
        <v>214045.2</v>
      </c>
      <c r="D11" s="33" t="e">
        <f>-#REF!</f>
        <v>#REF!</v>
      </c>
      <c r="E11" s="33" t="e">
        <f>-#REF!</f>
        <v>#REF!</v>
      </c>
      <c r="F11" s="33" t="e">
        <f>-#REF!</f>
        <v>#REF!</v>
      </c>
      <c r="G11" s="33" t="e">
        <f>-#REF!</f>
        <v>#REF!</v>
      </c>
    </row>
    <row r="12" spans="1:7" ht="13.5">
      <c r="A12" s="91" t="s">
        <v>37</v>
      </c>
      <c r="B12" s="94" t="s">
        <v>76</v>
      </c>
      <c r="C12" s="34">
        <f>C11</f>
        <v>214045.2</v>
      </c>
      <c r="D12" s="33" t="e">
        <f>-#REF!</f>
        <v>#REF!</v>
      </c>
      <c r="E12" s="33" t="e">
        <f>-#REF!</f>
        <v>#REF!</v>
      </c>
      <c r="F12" s="33" t="e">
        <f>-#REF!</f>
        <v>#REF!</v>
      </c>
      <c r="G12" s="33" t="e">
        <f>-#REF!</f>
        <v>#REF!</v>
      </c>
    </row>
    <row r="13" spans="1:7" ht="20.25" customHeight="1">
      <c r="A13" s="91" t="s">
        <v>38</v>
      </c>
      <c r="B13" s="94" t="s">
        <v>77</v>
      </c>
      <c r="C13" s="34">
        <f>C12</f>
        <v>214045.2</v>
      </c>
      <c r="D13" s="33" t="e">
        <f>-#REF!</f>
        <v>#REF!</v>
      </c>
      <c r="E13" s="33" t="e">
        <f>-#REF!</f>
        <v>#REF!</v>
      </c>
      <c r="F13" s="33" t="e">
        <f>-#REF!</f>
        <v>#REF!</v>
      </c>
      <c r="G13" s="33" t="e">
        <f>-#REF!</f>
        <v>#REF!</v>
      </c>
    </row>
    <row r="14" spans="1:7" ht="40.5">
      <c r="A14" s="91" t="s">
        <v>216</v>
      </c>
      <c r="B14" s="94" t="s">
        <v>51</v>
      </c>
      <c r="C14" s="34">
        <f>C13</f>
        <v>214045.2</v>
      </c>
      <c r="D14" s="33" t="e">
        <f>D10+D15</f>
        <v>#REF!</v>
      </c>
      <c r="E14" s="33" t="e">
        <f>E10+E15</f>
        <v>#REF!</v>
      </c>
      <c r="F14" s="33" t="e">
        <f>F10+F15</f>
        <v>#REF!</v>
      </c>
      <c r="G14" s="33" t="e">
        <f>G10+G15</f>
        <v>#REF!</v>
      </c>
    </row>
    <row r="15" spans="1:7" ht="18.75" customHeight="1">
      <c r="A15" s="92" t="s">
        <v>338</v>
      </c>
      <c r="B15" s="93"/>
      <c r="C15" s="31">
        <f>SUM(C6)</f>
        <v>37628</v>
      </c>
      <c r="D15" s="33" t="e">
        <f>-#REF!</f>
        <v>#REF!</v>
      </c>
      <c r="E15" s="33" t="e">
        <f>-#REF!</f>
        <v>#REF!</v>
      </c>
      <c r="F15" s="33" t="e">
        <f>-#REF!</f>
        <v>#REF!</v>
      </c>
      <c r="G15" s="33" t="e">
        <f>-#REF!</f>
        <v>#REF!</v>
      </c>
    </row>
    <row r="17" spans="1:2" ht="13.5">
      <c r="A17" s="4" t="s">
        <v>339</v>
      </c>
      <c r="B17" s="86" t="s">
        <v>219</v>
      </c>
    </row>
    <row r="18" spans="1:2" ht="13.5">
      <c r="A18" s="87" t="s">
        <v>340</v>
      </c>
      <c r="B18" s="87"/>
    </row>
    <row r="19" spans="3:4" ht="13.5">
      <c r="C19" s="5"/>
      <c r="D19" s="4" t="s">
        <v>218</v>
      </c>
    </row>
    <row r="21" ht="14.25">
      <c r="D21" s="1" t="s">
        <v>39</v>
      </c>
    </row>
    <row r="24" ht="15">
      <c r="B24" s="28"/>
    </row>
  </sheetData>
  <sheetProtection/>
  <mergeCells count="5">
    <mergeCell ref="A1:C1"/>
    <mergeCell ref="B4:B5"/>
    <mergeCell ref="D4:G4"/>
    <mergeCell ref="A4:A5"/>
    <mergeCell ref="C4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tabSelected="1" view="pageBreakPreview" zoomScale="91" zoomScaleNormal="75" zoomScaleSheetLayoutView="91" workbookViewId="0" topLeftCell="A134">
      <selection activeCell="B141" sqref="B141"/>
    </sheetView>
  </sheetViews>
  <sheetFormatPr defaultColWidth="9.125" defaultRowHeight="12.75"/>
  <cols>
    <col min="1" max="1" width="8.125" style="2" customWidth="1"/>
    <col min="2" max="2" width="73.625" style="39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2.75390625" style="3" customWidth="1"/>
    <col min="8" max="16384" width="9.125" style="4" customWidth="1"/>
  </cols>
  <sheetData>
    <row r="1" spans="5:7" ht="15">
      <c r="E1" s="107" t="s">
        <v>203</v>
      </c>
      <c r="F1" s="107"/>
      <c r="G1" s="107"/>
    </row>
    <row r="2" spans="2:7" ht="15">
      <c r="B2" s="107" t="s">
        <v>359</v>
      </c>
      <c r="C2" s="108"/>
      <c r="D2" s="108"/>
      <c r="E2" s="108"/>
      <c r="F2" s="108"/>
      <c r="G2" s="108"/>
    </row>
    <row r="3" spans="2:7" ht="15">
      <c r="B3" s="61"/>
      <c r="C3" s="25"/>
      <c r="D3" s="25"/>
      <c r="E3" s="25"/>
      <c r="F3" s="25"/>
      <c r="G3" s="25"/>
    </row>
    <row r="4" spans="1:7" ht="14.25">
      <c r="A4" s="3"/>
      <c r="C4" s="109" t="s">
        <v>200</v>
      </c>
      <c r="D4" s="109"/>
      <c r="E4" s="109"/>
      <c r="F4" s="109"/>
      <c r="G4" s="109"/>
    </row>
    <row r="5" spans="1:7" ht="13.5">
      <c r="A5" s="3"/>
      <c r="C5" s="110" t="s">
        <v>278</v>
      </c>
      <c r="D5" s="110"/>
      <c r="E5" s="110"/>
      <c r="F5" s="110"/>
      <c r="G5" s="110"/>
    </row>
    <row r="6" spans="1:7" ht="15" customHeight="1">
      <c r="A6" s="3"/>
      <c r="C6" s="107" t="s">
        <v>201</v>
      </c>
      <c r="D6" s="107"/>
      <c r="E6" s="107"/>
      <c r="F6" s="107"/>
      <c r="G6" s="107"/>
    </row>
    <row r="7" spans="1:7" ht="15" customHeight="1">
      <c r="A7" s="3"/>
      <c r="C7" s="61"/>
      <c r="D7" s="61"/>
      <c r="E7" s="61"/>
      <c r="F7" s="61"/>
      <c r="G7" s="61"/>
    </row>
    <row r="8" spans="1:7" ht="12.75" customHeight="1">
      <c r="A8" s="3"/>
      <c r="B8" s="70"/>
      <c r="C8" s="27"/>
      <c r="D8" s="68"/>
      <c r="E8" s="69"/>
      <c r="F8" s="106" t="s">
        <v>279</v>
      </c>
      <c r="G8" s="106"/>
    </row>
    <row r="9" spans="1:7" ht="12.75" customHeight="1">
      <c r="A9" s="62"/>
      <c r="B9" s="71"/>
      <c r="C9" s="71"/>
      <c r="D9" s="62"/>
      <c r="E9" s="67" t="s">
        <v>332</v>
      </c>
      <c r="F9" s="104" t="s">
        <v>331</v>
      </c>
      <c r="G9" s="105"/>
    </row>
    <row r="10" spans="1:7" ht="12.75" customHeight="1">
      <c r="A10" s="62"/>
      <c r="B10" s="62"/>
      <c r="C10" s="62"/>
      <c r="D10" s="62"/>
      <c r="E10" s="62"/>
      <c r="F10" s="62"/>
      <c r="G10"/>
    </row>
    <row r="11" spans="1:7" ht="12.75" customHeight="1">
      <c r="A11" s="3"/>
      <c r="B11" s="70"/>
      <c r="C11" s="27"/>
      <c r="D11" s="68"/>
      <c r="E11" s="72" t="s">
        <v>354</v>
      </c>
      <c r="F11" s="114" t="s">
        <v>333</v>
      </c>
      <c r="G11" s="114"/>
    </row>
    <row r="12" spans="1:7" ht="12.75" customHeight="1">
      <c r="A12" s="3"/>
      <c r="B12" s="70"/>
      <c r="C12" s="27"/>
      <c r="D12" s="68"/>
      <c r="E12" s="72"/>
      <c r="F12" s="73"/>
      <c r="G12" s="73"/>
    </row>
    <row r="13" spans="1:7" ht="39" customHeight="1">
      <c r="A13" s="113" t="s">
        <v>356</v>
      </c>
      <c r="B13" s="113"/>
      <c r="C13" s="113"/>
      <c r="D13" s="113"/>
      <c r="E13" s="113"/>
      <c r="F13" s="113"/>
      <c r="G13" s="113"/>
    </row>
    <row r="14" spans="1:7" ht="12.75" customHeight="1">
      <c r="A14" s="62"/>
      <c r="B14" s="75" t="s">
        <v>323</v>
      </c>
      <c r="C14" s="76"/>
      <c r="D14" s="76"/>
      <c r="E14" s="76"/>
      <c r="F14" s="1"/>
      <c r="G14" s="77" t="s">
        <v>322</v>
      </c>
    </row>
    <row r="15" spans="1:7" ht="12.75" customHeight="1">
      <c r="A15" s="62"/>
      <c r="B15" s="115" t="s">
        <v>326</v>
      </c>
      <c r="C15" s="78"/>
      <c r="D15" s="78"/>
      <c r="E15" s="112" t="s">
        <v>324</v>
      </c>
      <c r="F15" s="112"/>
      <c r="G15" s="63" t="s">
        <v>341</v>
      </c>
    </row>
    <row r="16" spans="1:7" ht="32.25" customHeight="1">
      <c r="A16" s="62"/>
      <c r="B16" s="115"/>
      <c r="C16" s="76"/>
      <c r="D16" s="76"/>
      <c r="E16" s="80"/>
      <c r="F16" s="80"/>
      <c r="G16" s="79"/>
    </row>
    <row r="17" spans="1:7" ht="22.5" customHeight="1">
      <c r="A17" s="65"/>
      <c r="B17" s="75" t="s">
        <v>327</v>
      </c>
      <c r="C17" s="76"/>
      <c r="D17" s="76"/>
      <c r="E17" s="112" t="s">
        <v>328</v>
      </c>
      <c r="F17" s="112"/>
      <c r="G17" s="79" t="s">
        <v>329</v>
      </c>
    </row>
    <row r="18" spans="1:7" ht="12.75" customHeight="1">
      <c r="A18" s="65"/>
      <c r="B18" s="66"/>
      <c r="C18" s="66"/>
      <c r="D18" s="66"/>
      <c r="E18" s="64"/>
      <c r="F18" s="64"/>
      <c r="G18" s="74"/>
    </row>
    <row r="19" spans="1:7" ht="13.5" customHeight="1">
      <c r="A19" s="103" t="s">
        <v>0</v>
      </c>
      <c r="B19" s="103" t="s">
        <v>263</v>
      </c>
      <c r="C19" s="103" t="s">
        <v>30</v>
      </c>
      <c r="D19" s="103" t="s">
        <v>8</v>
      </c>
      <c r="E19" s="103" t="s">
        <v>9</v>
      </c>
      <c r="F19" s="103" t="s">
        <v>169</v>
      </c>
      <c r="G19" s="103" t="s">
        <v>334</v>
      </c>
    </row>
    <row r="20" spans="1:7" ht="13.5">
      <c r="A20" s="103"/>
      <c r="B20" s="103"/>
      <c r="C20" s="103"/>
      <c r="D20" s="103"/>
      <c r="E20" s="103"/>
      <c r="F20" s="103"/>
      <c r="G20" s="103"/>
    </row>
    <row r="21" spans="1:7" ht="54.75">
      <c r="A21" s="82" t="s">
        <v>1</v>
      </c>
      <c r="B21" s="43" t="s">
        <v>221</v>
      </c>
      <c r="C21" s="7">
        <v>881</v>
      </c>
      <c r="D21" s="7"/>
      <c r="E21" s="7"/>
      <c r="F21" s="7"/>
      <c r="G21" s="12">
        <f>G22</f>
        <v>15760.1</v>
      </c>
    </row>
    <row r="22" spans="1:7" ht="15">
      <c r="A22" s="82" t="s">
        <v>6</v>
      </c>
      <c r="B22" s="6" t="s">
        <v>48</v>
      </c>
      <c r="C22" s="11">
        <v>881</v>
      </c>
      <c r="D22" s="13" t="s">
        <v>29</v>
      </c>
      <c r="E22" s="7"/>
      <c r="F22" s="7"/>
      <c r="G22" s="12">
        <f>G23+G28</f>
        <v>15760.1</v>
      </c>
    </row>
    <row r="23" spans="1:7" ht="30.75">
      <c r="A23" s="82" t="s">
        <v>7</v>
      </c>
      <c r="B23" s="6" t="s">
        <v>66</v>
      </c>
      <c r="C23" s="11">
        <v>881</v>
      </c>
      <c r="D23" s="13" t="s">
        <v>31</v>
      </c>
      <c r="E23" s="7"/>
      <c r="F23" s="7"/>
      <c r="G23" s="12">
        <f>G24</f>
        <v>1275.6</v>
      </c>
    </row>
    <row r="24" spans="1:7" s="3" customFormat="1" ht="15">
      <c r="A24" s="83" t="s">
        <v>56</v>
      </c>
      <c r="B24" s="44" t="s">
        <v>54</v>
      </c>
      <c r="C24" s="14" t="s">
        <v>58</v>
      </c>
      <c r="D24" s="15" t="s">
        <v>31</v>
      </c>
      <c r="E24" s="15" t="s">
        <v>223</v>
      </c>
      <c r="F24" s="15"/>
      <c r="G24" s="16">
        <f>G25</f>
        <v>1275.6</v>
      </c>
    </row>
    <row r="25" spans="1:7" ht="30.75">
      <c r="A25" s="83" t="s">
        <v>114</v>
      </c>
      <c r="B25" s="45" t="s">
        <v>227</v>
      </c>
      <c r="C25" s="37" t="s">
        <v>58</v>
      </c>
      <c r="D25" s="37" t="s">
        <v>31</v>
      </c>
      <c r="E25" s="37" t="s">
        <v>223</v>
      </c>
      <c r="F25" s="37" t="s">
        <v>172</v>
      </c>
      <c r="G25" s="16">
        <f>G26+G27</f>
        <v>1275.6</v>
      </c>
    </row>
    <row r="26" spans="1:7" ht="15">
      <c r="A26" s="83" t="s">
        <v>265</v>
      </c>
      <c r="B26" s="46" t="s">
        <v>224</v>
      </c>
      <c r="C26" s="37" t="s">
        <v>58</v>
      </c>
      <c r="D26" s="37" t="s">
        <v>31</v>
      </c>
      <c r="E26" s="37" t="s">
        <v>223</v>
      </c>
      <c r="F26" s="37" t="s">
        <v>167</v>
      </c>
      <c r="G26" s="16">
        <v>982.4</v>
      </c>
    </row>
    <row r="27" spans="1:7" ht="46.5">
      <c r="A27" s="83" t="s">
        <v>264</v>
      </c>
      <c r="B27" s="45" t="s">
        <v>226</v>
      </c>
      <c r="C27" s="37" t="s">
        <v>58</v>
      </c>
      <c r="D27" s="37" t="s">
        <v>31</v>
      </c>
      <c r="E27" s="37" t="s">
        <v>223</v>
      </c>
      <c r="F27" s="37" t="s">
        <v>225</v>
      </c>
      <c r="G27" s="16">
        <v>293.2</v>
      </c>
    </row>
    <row r="28" spans="1:7" ht="46.5">
      <c r="A28" s="84" t="s">
        <v>10</v>
      </c>
      <c r="B28" s="6" t="s">
        <v>84</v>
      </c>
      <c r="C28" s="17" t="s">
        <v>58</v>
      </c>
      <c r="D28" s="13" t="s">
        <v>18</v>
      </c>
      <c r="E28" s="15"/>
      <c r="F28" s="15"/>
      <c r="G28" s="18">
        <f>G29+G33+G35+G45</f>
        <v>14484.5</v>
      </c>
    </row>
    <row r="29" spans="1:7" ht="15">
      <c r="A29" s="83" t="s">
        <v>115</v>
      </c>
      <c r="B29" s="47" t="s">
        <v>55</v>
      </c>
      <c r="C29" s="14" t="s">
        <v>58</v>
      </c>
      <c r="D29" s="15" t="s">
        <v>18</v>
      </c>
      <c r="E29" s="15" t="s">
        <v>228</v>
      </c>
      <c r="F29" s="15"/>
      <c r="G29" s="16">
        <f>G30</f>
        <v>1074.4</v>
      </c>
    </row>
    <row r="30" spans="1:7" ht="30.75">
      <c r="A30" s="83" t="s">
        <v>116</v>
      </c>
      <c r="B30" s="45" t="s">
        <v>227</v>
      </c>
      <c r="C30" s="37" t="s">
        <v>58</v>
      </c>
      <c r="D30" s="15" t="s">
        <v>18</v>
      </c>
      <c r="E30" s="15" t="s">
        <v>228</v>
      </c>
      <c r="F30" s="37" t="s">
        <v>172</v>
      </c>
      <c r="G30" s="16">
        <f>G31+G32</f>
        <v>1074.4</v>
      </c>
    </row>
    <row r="31" spans="1:7" ht="15">
      <c r="A31" s="83" t="s">
        <v>247</v>
      </c>
      <c r="B31" s="46" t="s">
        <v>224</v>
      </c>
      <c r="C31" s="37" t="s">
        <v>58</v>
      </c>
      <c r="D31" s="15" t="s">
        <v>18</v>
      </c>
      <c r="E31" s="15" t="s">
        <v>228</v>
      </c>
      <c r="F31" s="37" t="s">
        <v>167</v>
      </c>
      <c r="G31" s="16">
        <v>825.2</v>
      </c>
    </row>
    <row r="32" spans="1:7" ht="46.5">
      <c r="A32" s="83" t="s">
        <v>248</v>
      </c>
      <c r="B32" s="45" t="s">
        <v>226</v>
      </c>
      <c r="C32" s="37" t="s">
        <v>58</v>
      </c>
      <c r="D32" s="15" t="s">
        <v>18</v>
      </c>
      <c r="E32" s="15" t="s">
        <v>228</v>
      </c>
      <c r="F32" s="37" t="s">
        <v>225</v>
      </c>
      <c r="G32" s="16">
        <v>249.2</v>
      </c>
    </row>
    <row r="33" spans="1:7" ht="78">
      <c r="A33" s="83" t="s">
        <v>117</v>
      </c>
      <c r="B33" s="44" t="s">
        <v>83</v>
      </c>
      <c r="C33" s="14" t="s">
        <v>58</v>
      </c>
      <c r="D33" s="15" t="s">
        <v>18</v>
      </c>
      <c r="E33" s="15" t="s">
        <v>229</v>
      </c>
      <c r="F33" s="15"/>
      <c r="G33" s="16">
        <f>G34</f>
        <v>292.7</v>
      </c>
    </row>
    <row r="34" spans="1:7" ht="46.5">
      <c r="A34" s="83" t="s">
        <v>118</v>
      </c>
      <c r="B34" s="47" t="s">
        <v>170</v>
      </c>
      <c r="C34" s="14" t="s">
        <v>58</v>
      </c>
      <c r="D34" s="15" t="s">
        <v>18</v>
      </c>
      <c r="E34" s="15" t="s">
        <v>229</v>
      </c>
      <c r="F34" s="15" t="s">
        <v>171</v>
      </c>
      <c r="G34" s="16">
        <v>292.7</v>
      </c>
    </row>
    <row r="35" spans="1:7" ht="30.75">
      <c r="A35" s="83" t="s">
        <v>119</v>
      </c>
      <c r="B35" s="47" t="s">
        <v>205</v>
      </c>
      <c r="C35" s="14" t="s">
        <v>58</v>
      </c>
      <c r="D35" s="15" t="s">
        <v>18</v>
      </c>
      <c r="E35" s="15" t="s">
        <v>240</v>
      </c>
      <c r="F35" s="15"/>
      <c r="G35" s="16">
        <f>G36+G40+G41</f>
        <v>13033.4</v>
      </c>
    </row>
    <row r="36" spans="1:7" ht="30.75">
      <c r="A36" s="26" t="s">
        <v>249</v>
      </c>
      <c r="B36" s="47" t="s">
        <v>174</v>
      </c>
      <c r="C36" s="14" t="s">
        <v>58</v>
      </c>
      <c r="D36" s="15" t="s">
        <v>18</v>
      </c>
      <c r="E36" s="15" t="s">
        <v>240</v>
      </c>
      <c r="F36" s="37" t="s">
        <v>172</v>
      </c>
      <c r="G36" s="16">
        <f>G37+G38+G39</f>
        <v>8409.7</v>
      </c>
    </row>
    <row r="37" spans="1:7" ht="15">
      <c r="A37" s="26" t="s">
        <v>176</v>
      </c>
      <c r="B37" s="46" t="s">
        <v>224</v>
      </c>
      <c r="C37" s="14" t="s">
        <v>58</v>
      </c>
      <c r="D37" s="15" t="s">
        <v>18</v>
      </c>
      <c r="E37" s="15" t="s">
        <v>240</v>
      </c>
      <c r="F37" s="37" t="s">
        <v>167</v>
      </c>
      <c r="G37" s="16">
        <v>6451</v>
      </c>
    </row>
    <row r="38" spans="1:7" ht="30.75">
      <c r="A38" s="26" t="s">
        <v>250</v>
      </c>
      <c r="B38" s="47" t="s">
        <v>175</v>
      </c>
      <c r="C38" s="14" t="s">
        <v>58</v>
      </c>
      <c r="D38" s="15" t="s">
        <v>18</v>
      </c>
      <c r="E38" s="15" t="s">
        <v>240</v>
      </c>
      <c r="F38" s="15" t="s">
        <v>173</v>
      </c>
      <c r="G38" s="16">
        <v>10.5</v>
      </c>
    </row>
    <row r="39" spans="1:7" ht="46.5">
      <c r="A39" s="26" t="s">
        <v>251</v>
      </c>
      <c r="B39" s="45" t="s">
        <v>226</v>
      </c>
      <c r="C39" s="14" t="s">
        <v>58</v>
      </c>
      <c r="D39" s="15" t="s">
        <v>18</v>
      </c>
      <c r="E39" s="15" t="s">
        <v>240</v>
      </c>
      <c r="F39" s="37" t="s">
        <v>225</v>
      </c>
      <c r="G39" s="16">
        <v>1948.2</v>
      </c>
    </row>
    <row r="40" spans="1:7" ht="15">
      <c r="A40" s="26" t="s">
        <v>120</v>
      </c>
      <c r="B40" s="47" t="s">
        <v>312</v>
      </c>
      <c r="C40" s="14" t="s">
        <v>58</v>
      </c>
      <c r="D40" s="15" t="s">
        <v>18</v>
      </c>
      <c r="E40" s="15" t="s">
        <v>240</v>
      </c>
      <c r="F40" s="15" t="s">
        <v>177</v>
      </c>
      <c r="G40" s="16">
        <v>4551.3</v>
      </c>
    </row>
    <row r="41" spans="1:7" ht="15">
      <c r="A41" s="83" t="s">
        <v>121</v>
      </c>
      <c r="B41" s="47" t="s">
        <v>179</v>
      </c>
      <c r="C41" s="14" t="s">
        <v>58</v>
      </c>
      <c r="D41" s="15" t="s">
        <v>18</v>
      </c>
      <c r="E41" s="15" t="s">
        <v>240</v>
      </c>
      <c r="F41" s="15" t="s">
        <v>178</v>
      </c>
      <c r="G41" s="16">
        <f>G42+G43+G44</f>
        <v>72.4</v>
      </c>
    </row>
    <row r="42" spans="1:7" ht="15">
      <c r="A42" s="83" t="s">
        <v>183</v>
      </c>
      <c r="B42" s="47" t="s">
        <v>180</v>
      </c>
      <c r="C42" s="14" t="s">
        <v>58</v>
      </c>
      <c r="D42" s="15" t="s">
        <v>18</v>
      </c>
      <c r="E42" s="15" t="s">
        <v>240</v>
      </c>
      <c r="F42" s="15" t="s">
        <v>181</v>
      </c>
      <c r="G42" s="16">
        <v>40.4</v>
      </c>
    </row>
    <row r="43" spans="1:7" ht="15">
      <c r="A43" s="83" t="s">
        <v>184</v>
      </c>
      <c r="B43" s="47" t="s">
        <v>212</v>
      </c>
      <c r="C43" s="14" t="s">
        <v>58</v>
      </c>
      <c r="D43" s="15" t="s">
        <v>18</v>
      </c>
      <c r="E43" s="15" t="s">
        <v>240</v>
      </c>
      <c r="F43" s="15" t="s">
        <v>182</v>
      </c>
      <c r="G43" s="16">
        <v>12</v>
      </c>
    </row>
    <row r="44" spans="1:7" ht="30.75">
      <c r="A44" s="83" t="s">
        <v>317</v>
      </c>
      <c r="B44" s="47" t="s">
        <v>316</v>
      </c>
      <c r="C44" s="14" t="s">
        <v>58</v>
      </c>
      <c r="D44" s="15" t="s">
        <v>18</v>
      </c>
      <c r="E44" s="15" t="s">
        <v>240</v>
      </c>
      <c r="F44" s="15" t="s">
        <v>210</v>
      </c>
      <c r="G44" s="16">
        <v>20</v>
      </c>
    </row>
    <row r="45" spans="1:7" ht="46.5">
      <c r="A45" s="83" t="s">
        <v>208</v>
      </c>
      <c r="B45" s="47" t="s">
        <v>85</v>
      </c>
      <c r="C45" s="14" t="s">
        <v>58</v>
      </c>
      <c r="D45" s="15" t="s">
        <v>18</v>
      </c>
      <c r="E45" s="15" t="s">
        <v>239</v>
      </c>
      <c r="F45" s="15"/>
      <c r="G45" s="16">
        <f>G46</f>
        <v>84</v>
      </c>
    </row>
    <row r="46" spans="1:7" ht="15">
      <c r="A46" s="83" t="s">
        <v>209</v>
      </c>
      <c r="B46" s="47" t="s">
        <v>211</v>
      </c>
      <c r="C46" s="14" t="s">
        <v>58</v>
      </c>
      <c r="D46" s="15" t="s">
        <v>18</v>
      </c>
      <c r="E46" s="15" t="s">
        <v>239</v>
      </c>
      <c r="F46" s="15" t="s">
        <v>210</v>
      </c>
      <c r="G46" s="16">
        <v>84</v>
      </c>
    </row>
    <row r="47" spans="1:7" ht="54.75">
      <c r="A47" s="84" t="s">
        <v>2</v>
      </c>
      <c r="B47" s="43" t="s">
        <v>222</v>
      </c>
      <c r="C47" s="17" t="s">
        <v>95</v>
      </c>
      <c r="D47" s="13"/>
      <c r="E47" s="13"/>
      <c r="F47" s="13"/>
      <c r="G47" s="18">
        <f>G48</f>
        <v>8955.7</v>
      </c>
    </row>
    <row r="48" spans="1:7" ht="15">
      <c r="A48" s="84" t="s">
        <v>3</v>
      </c>
      <c r="B48" s="6" t="s">
        <v>48</v>
      </c>
      <c r="C48" s="17" t="s">
        <v>95</v>
      </c>
      <c r="D48" s="13" t="s">
        <v>29</v>
      </c>
      <c r="E48" s="13"/>
      <c r="F48" s="13"/>
      <c r="G48" s="18">
        <f>G49</f>
        <v>8955.7</v>
      </c>
    </row>
    <row r="49" spans="1:7" ht="15">
      <c r="A49" s="84" t="s">
        <v>57</v>
      </c>
      <c r="B49" s="48" t="s">
        <v>93</v>
      </c>
      <c r="C49" s="17" t="s">
        <v>95</v>
      </c>
      <c r="D49" s="13" t="s">
        <v>94</v>
      </c>
      <c r="E49" s="13"/>
      <c r="F49" s="13"/>
      <c r="G49" s="18">
        <f>G50+G54</f>
        <v>8955.7</v>
      </c>
    </row>
    <row r="50" spans="1:7" ht="46.5">
      <c r="A50" s="83" t="s">
        <v>122</v>
      </c>
      <c r="B50" s="49" t="s">
        <v>207</v>
      </c>
      <c r="C50" s="14" t="s">
        <v>95</v>
      </c>
      <c r="D50" s="15" t="s">
        <v>94</v>
      </c>
      <c r="E50" s="15" t="s">
        <v>238</v>
      </c>
      <c r="F50" s="15"/>
      <c r="G50" s="16">
        <f>G51</f>
        <v>1251.1</v>
      </c>
    </row>
    <row r="51" spans="1:7" ht="30.75">
      <c r="A51" s="83" t="s">
        <v>252</v>
      </c>
      <c r="B51" s="45" t="s">
        <v>227</v>
      </c>
      <c r="C51" s="14" t="s">
        <v>95</v>
      </c>
      <c r="D51" s="15" t="s">
        <v>94</v>
      </c>
      <c r="E51" s="15" t="s">
        <v>238</v>
      </c>
      <c r="F51" s="37" t="s">
        <v>172</v>
      </c>
      <c r="G51" s="16">
        <f>G52+G53</f>
        <v>1251.1</v>
      </c>
    </row>
    <row r="52" spans="1:7" ht="15">
      <c r="A52" s="83" t="s">
        <v>185</v>
      </c>
      <c r="B52" s="46" t="s">
        <v>224</v>
      </c>
      <c r="C52" s="14" t="s">
        <v>95</v>
      </c>
      <c r="D52" s="15" t="s">
        <v>94</v>
      </c>
      <c r="E52" s="15" t="s">
        <v>238</v>
      </c>
      <c r="F52" s="37" t="s">
        <v>167</v>
      </c>
      <c r="G52" s="16">
        <v>963.1</v>
      </c>
    </row>
    <row r="53" spans="1:7" ht="46.5">
      <c r="A53" s="83" t="s">
        <v>217</v>
      </c>
      <c r="B53" s="45" t="s">
        <v>226</v>
      </c>
      <c r="C53" s="14" t="s">
        <v>95</v>
      </c>
      <c r="D53" s="15" t="s">
        <v>94</v>
      </c>
      <c r="E53" s="15" t="s">
        <v>238</v>
      </c>
      <c r="F53" s="37" t="s">
        <v>225</v>
      </c>
      <c r="G53" s="16">
        <v>288</v>
      </c>
    </row>
    <row r="54" spans="1:7" ht="30.75">
      <c r="A54" s="83" t="s">
        <v>360</v>
      </c>
      <c r="B54" s="95" t="s">
        <v>365</v>
      </c>
      <c r="C54" s="14" t="s">
        <v>95</v>
      </c>
      <c r="D54" s="15" t="s">
        <v>94</v>
      </c>
      <c r="E54" s="15" t="s">
        <v>364</v>
      </c>
      <c r="F54" s="15"/>
      <c r="G54" s="16">
        <f>G55+G57</f>
        <v>7704.6</v>
      </c>
    </row>
    <row r="55" spans="1:7" ht="30.75">
      <c r="A55" s="83" t="s">
        <v>361</v>
      </c>
      <c r="B55" s="45" t="s">
        <v>227</v>
      </c>
      <c r="C55" s="14" t="s">
        <v>95</v>
      </c>
      <c r="D55" s="15" t="s">
        <v>94</v>
      </c>
      <c r="E55" s="15" t="s">
        <v>364</v>
      </c>
      <c r="F55" s="37" t="s">
        <v>172</v>
      </c>
      <c r="G55" s="16">
        <f>G56</f>
        <v>5552.8</v>
      </c>
    </row>
    <row r="56" spans="1:7" ht="46.5">
      <c r="A56" s="83" t="s">
        <v>362</v>
      </c>
      <c r="B56" s="45" t="s">
        <v>170</v>
      </c>
      <c r="C56" s="14" t="s">
        <v>95</v>
      </c>
      <c r="D56" s="15" t="s">
        <v>94</v>
      </c>
      <c r="E56" s="15" t="s">
        <v>364</v>
      </c>
      <c r="F56" s="37">
        <v>123</v>
      </c>
      <c r="G56" s="16">
        <v>5552.8</v>
      </c>
    </row>
    <row r="57" spans="1:7" ht="15">
      <c r="A57" s="83" t="s">
        <v>363</v>
      </c>
      <c r="B57" s="47" t="s">
        <v>312</v>
      </c>
      <c r="C57" s="14" t="s">
        <v>95</v>
      </c>
      <c r="D57" s="15" t="s">
        <v>94</v>
      </c>
      <c r="E57" s="15" t="s">
        <v>364</v>
      </c>
      <c r="F57" s="37">
        <v>244</v>
      </c>
      <c r="G57" s="16">
        <v>2151.8</v>
      </c>
    </row>
    <row r="58" spans="1:7" ht="54.75">
      <c r="A58" s="85" t="s">
        <v>4</v>
      </c>
      <c r="B58" s="43" t="s">
        <v>220</v>
      </c>
      <c r="C58" s="17" t="s">
        <v>32</v>
      </c>
      <c r="D58" s="13"/>
      <c r="E58" s="13"/>
      <c r="F58" s="13"/>
      <c r="G58" s="18">
        <f>G59+G96+G100+G104+G117+G127+G135+G143+G147</f>
        <v>171547.59999999998</v>
      </c>
    </row>
    <row r="59" spans="1:7" ht="15">
      <c r="A59" s="85" t="s">
        <v>5</v>
      </c>
      <c r="B59" s="6" t="s">
        <v>48</v>
      </c>
      <c r="C59" s="17" t="s">
        <v>32</v>
      </c>
      <c r="D59" s="13" t="s">
        <v>29</v>
      </c>
      <c r="E59" s="13"/>
      <c r="F59" s="13"/>
      <c r="G59" s="18">
        <f>G60+G77</f>
        <v>49158.1</v>
      </c>
    </row>
    <row r="60" spans="1:7" ht="46.5">
      <c r="A60" s="85" t="s">
        <v>12</v>
      </c>
      <c r="B60" s="48" t="s">
        <v>67</v>
      </c>
      <c r="C60" s="17" t="s">
        <v>32</v>
      </c>
      <c r="D60" s="13" t="s">
        <v>33</v>
      </c>
      <c r="E60" s="13"/>
      <c r="F60" s="13"/>
      <c r="G60" s="18">
        <f>G61+G70+G75</f>
        <v>23962.8</v>
      </c>
    </row>
    <row r="61" spans="1:7" ht="46.5">
      <c r="A61" s="83" t="s">
        <v>125</v>
      </c>
      <c r="B61" s="47" t="s">
        <v>206</v>
      </c>
      <c r="C61" s="14" t="s">
        <v>32</v>
      </c>
      <c r="D61" s="15" t="s">
        <v>33</v>
      </c>
      <c r="E61" s="20" t="s">
        <v>235</v>
      </c>
      <c r="F61" s="15"/>
      <c r="G61" s="16">
        <f>G62+G65+G66</f>
        <v>21251.3</v>
      </c>
    </row>
    <row r="62" spans="1:7" ht="30.75">
      <c r="A62" s="83" t="s">
        <v>127</v>
      </c>
      <c r="B62" s="47" t="s">
        <v>174</v>
      </c>
      <c r="C62" s="14" t="s">
        <v>32</v>
      </c>
      <c r="D62" s="15" t="s">
        <v>33</v>
      </c>
      <c r="E62" s="20" t="s">
        <v>235</v>
      </c>
      <c r="F62" s="15" t="s">
        <v>172</v>
      </c>
      <c r="G62" s="16">
        <f>G63+G64</f>
        <v>18334.9</v>
      </c>
    </row>
    <row r="63" spans="1:7" ht="30.75">
      <c r="A63" s="83" t="s">
        <v>186</v>
      </c>
      <c r="B63" s="47" t="s">
        <v>168</v>
      </c>
      <c r="C63" s="14" t="s">
        <v>32</v>
      </c>
      <c r="D63" s="15" t="s">
        <v>33</v>
      </c>
      <c r="E63" s="20" t="s">
        <v>235</v>
      </c>
      <c r="F63" s="15" t="s">
        <v>167</v>
      </c>
      <c r="G63" s="16">
        <v>14084.7</v>
      </c>
    </row>
    <row r="64" spans="1:7" ht="46.5">
      <c r="A64" s="83" t="s">
        <v>257</v>
      </c>
      <c r="B64" s="45" t="s">
        <v>226</v>
      </c>
      <c r="C64" s="14" t="s">
        <v>32</v>
      </c>
      <c r="D64" s="15" t="s">
        <v>33</v>
      </c>
      <c r="E64" s="20" t="s">
        <v>235</v>
      </c>
      <c r="F64" s="15" t="s">
        <v>225</v>
      </c>
      <c r="G64" s="16">
        <v>4250.2</v>
      </c>
    </row>
    <row r="65" spans="1:7" ht="15">
      <c r="A65" s="83" t="s">
        <v>128</v>
      </c>
      <c r="B65" s="47" t="s">
        <v>312</v>
      </c>
      <c r="C65" s="14" t="s">
        <v>32</v>
      </c>
      <c r="D65" s="15" t="s">
        <v>33</v>
      </c>
      <c r="E65" s="20" t="s">
        <v>235</v>
      </c>
      <c r="F65" s="15" t="s">
        <v>177</v>
      </c>
      <c r="G65" s="16">
        <v>2834.8</v>
      </c>
    </row>
    <row r="66" spans="1:7" ht="15">
      <c r="A66" s="83" t="s">
        <v>129</v>
      </c>
      <c r="B66" s="47" t="s">
        <v>179</v>
      </c>
      <c r="C66" s="14" t="s">
        <v>32</v>
      </c>
      <c r="D66" s="15" t="s">
        <v>33</v>
      </c>
      <c r="E66" s="20" t="s">
        <v>235</v>
      </c>
      <c r="F66" s="15" t="s">
        <v>178</v>
      </c>
      <c r="G66" s="16">
        <f>G67+G68+G69</f>
        <v>81.6</v>
      </c>
    </row>
    <row r="67" spans="1:7" ht="15">
      <c r="A67" s="83" t="s">
        <v>187</v>
      </c>
      <c r="B67" s="47" t="s">
        <v>180</v>
      </c>
      <c r="C67" s="14" t="s">
        <v>32</v>
      </c>
      <c r="D67" s="15" t="s">
        <v>33</v>
      </c>
      <c r="E67" s="20" t="s">
        <v>235</v>
      </c>
      <c r="F67" s="15" t="s">
        <v>181</v>
      </c>
      <c r="G67" s="16">
        <v>69.6</v>
      </c>
    </row>
    <row r="68" spans="1:7" ht="15">
      <c r="A68" s="83" t="s">
        <v>188</v>
      </c>
      <c r="B68" s="47" t="s">
        <v>212</v>
      </c>
      <c r="C68" s="14" t="s">
        <v>32</v>
      </c>
      <c r="D68" s="15" t="s">
        <v>33</v>
      </c>
      <c r="E68" s="20" t="s">
        <v>235</v>
      </c>
      <c r="F68" s="15" t="s">
        <v>182</v>
      </c>
      <c r="G68" s="16">
        <v>2</v>
      </c>
    </row>
    <row r="69" spans="1:7" ht="15">
      <c r="A69" s="83" t="s">
        <v>318</v>
      </c>
      <c r="B69" s="47" t="s">
        <v>211</v>
      </c>
      <c r="C69" s="14" t="s">
        <v>32</v>
      </c>
      <c r="D69" s="15" t="s">
        <v>33</v>
      </c>
      <c r="E69" s="20" t="s">
        <v>235</v>
      </c>
      <c r="F69" s="15" t="s">
        <v>210</v>
      </c>
      <c r="G69" s="16">
        <v>10</v>
      </c>
    </row>
    <row r="70" spans="1:7" ht="62.25">
      <c r="A70" s="83" t="s">
        <v>253</v>
      </c>
      <c r="B70" s="50" t="s">
        <v>309</v>
      </c>
      <c r="C70" s="14" t="s">
        <v>32</v>
      </c>
      <c r="D70" s="15" t="s">
        <v>33</v>
      </c>
      <c r="E70" s="15" t="s">
        <v>237</v>
      </c>
      <c r="F70" s="15"/>
      <c r="G70" s="16">
        <f>G71+G74</f>
        <v>2704.3</v>
      </c>
    </row>
    <row r="71" spans="1:7" ht="30.75">
      <c r="A71" s="83" t="s">
        <v>254</v>
      </c>
      <c r="B71" s="47" t="s">
        <v>174</v>
      </c>
      <c r="C71" s="14" t="s">
        <v>32</v>
      </c>
      <c r="D71" s="15" t="s">
        <v>33</v>
      </c>
      <c r="E71" s="15" t="s">
        <v>237</v>
      </c>
      <c r="F71" s="15" t="s">
        <v>172</v>
      </c>
      <c r="G71" s="16">
        <f>G72+G73</f>
        <v>2506.9</v>
      </c>
    </row>
    <row r="72" spans="1:7" ht="30.75">
      <c r="A72" s="83" t="s">
        <v>255</v>
      </c>
      <c r="B72" s="47" t="s">
        <v>168</v>
      </c>
      <c r="C72" s="14" t="s">
        <v>32</v>
      </c>
      <c r="D72" s="15" t="s">
        <v>33</v>
      </c>
      <c r="E72" s="15" t="s">
        <v>237</v>
      </c>
      <c r="F72" s="15" t="s">
        <v>167</v>
      </c>
      <c r="G72" s="16">
        <v>1925.4</v>
      </c>
    </row>
    <row r="73" spans="1:7" ht="46.5">
      <c r="A73" s="83" t="s">
        <v>256</v>
      </c>
      <c r="B73" s="45" t="s">
        <v>226</v>
      </c>
      <c r="C73" s="14" t="s">
        <v>32</v>
      </c>
      <c r="D73" s="15" t="s">
        <v>33</v>
      </c>
      <c r="E73" s="15" t="s">
        <v>237</v>
      </c>
      <c r="F73" s="15" t="s">
        <v>225</v>
      </c>
      <c r="G73" s="16">
        <v>581.5</v>
      </c>
    </row>
    <row r="74" spans="1:7" ht="15">
      <c r="A74" s="83" t="s">
        <v>128</v>
      </c>
      <c r="B74" s="47" t="s">
        <v>312</v>
      </c>
      <c r="C74" s="14" t="s">
        <v>32</v>
      </c>
      <c r="D74" s="15" t="s">
        <v>33</v>
      </c>
      <c r="E74" s="15" t="s">
        <v>237</v>
      </c>
      <c r="F74" s="15" t="s">
        <v>177</v>
      </c>
      <c r="G74" s="16">
        <v>197.4</v>
      </c>
    </row>
    <row r="75" spans="1:7" ht="78">
      <c r="A75" s="83" t="s">
        <v>126</v>
      </c>
      <c r="B75" s="47" t="s">
        <v>310</v>
      </c>
      <c r="C75" s="15">
        <v>982</v>
      </c>
      <c r="D75" s="15" t="s">
        <v>33</v>
      </c>
      <c r="E75" s="15" t="s">
        <v>236</v>
      </c>
      <c r="F75" s="15"/>
      <c r="G75" s="16">
        <f>G76</f>
        <v>7.2</v>
      </c>
    </row>
    <row r="76" spans="1:7" ht="15">
      <c r="A76" s="83" t="s">
        <v>130</v>
      </c>
      <c r="B76" s="47" t="s">
        <v>312</v>
      </c>
      <c r="C76" s="14" t="s">
        <v>32</v>
      </c>
      <c r="D76" s="15" t="s">
        <v>33</v>
      </c>
      <c r="E76" s="15" t="s">
        <v>236</v>
      </c>
      <c r="F76" s="15" t="s">
        <v>177</v>
      </c>
      <c r="G76" s="16">
        <v>7.2</v>
      </c>
    </row>
    <row r="77" spans="1:7" ht="15">
      <c r="A77" s="84" t="s">
        <v>123</v>
      </c>
      <c r="B77" s="48" t="s">
        <v>23</v>
      </c>
      <c r="C77" s="7">
        <v>982</v>
      </c>
      <c r="D77" s="13" t="s">
        <v>65</v>
      </c>
      <c r="E77" s="13"/>
      <c r="F77" s="13"/>
      <c r="G77" s="18">
        <f>G78+G87</f>
        <v>25195.3</v>
      </c>
    </row>
    <row r="78" spans="1:7" ht="46.5">
      <c r="A78" s="83" t="s">
        <v>131</v>
      </c>
      <c r="B78" s="47" t="s">
        <v>79</v>
      </c>
      <c r="C78" s="14" t="s">
        <v>32</v>
      </c>
      <c r="D78" s="15" t="s">
        <v>65</v>
      </c>
      <c r="E78" s="15" t="s">
        <v>233</v>
      </c>
      <c r="F78" s="15"/>
      <c r="G78" s="16">
        <f>G79+G82+G83</f>
        <v>7256.599999999999</v>
      </c>
    </row>
    <row r="79" spans="1:7" ht="15">
      <c r="A79" s="83" t="s">
        <v>132</v>
      </c>
      <c r="B79" s="47" t="s">
        <v>232</v>
      </c>
      <c r="C79" s="14" t="s">
        <v>32</v>
      </c>
      <c r="D79" s="15" t="s">
        <v>65</v>
      </c>
      <c r="E79" s="15" t="s">
        <v>233</v>
      </c>
      <c r="F79" s="15" t="s">
        <v>191</v>
      </c>
      <c r="G79" s="16">
        <f>G80+G81</f>
        <v>5593.299999999999</v>
      </c>
    </row>
    <row r="80" spans="1:7" ht="15">
      <c r="A80" s="83" t="s">
        <v>379</v>
      </c>
      <c r="B80" s="47" t="s">
        <v>286</v>
      </c>
      <c r="C80" s="14" t="s">
        <v>32</v>
      </c>
      <c r="D80" s="15" t="s">
        <v>65</v>
      </c>
      <c r="E80" s="15" t="s">
        <v>233</v>
      </c>
      <c r="F80" s="15" t="s">
        <v>192</v>
      </c>
      <c r="G80" s="16">
        <v>4295.9</v>
      </c>
    </row>
    <row r="81" spans="1:7" ht="30.75">
      <c r="A81" s="83" t="s">
        <v>380</v>
      </c>
      <c r="B81" s="47" t="s">
        <v>287</v>
      </c>
      <c r="C81" s="14" t="s">
        <v>32</v>
      </c>
      <c r="D81" s="15" t="s">
        <v>65</v>
      </c>
      <c r="E81" s="15" t="s">
        <v>233</v>
      </c>
      <c r="F81" s="15" t="s">
        <v>231</v>
      </c>
      <c r="G81" s="16">
        <v>1297.4</v>
      </c>
    </row>
    <row r="82" spans="1:7" ht="15">
      <c r="A82" s="83" t="s">
        <v>381</v>
      </c>
      <c r="B82" s="47" t="s">
        <v>312</v>
      </c>
      <c r="C82" s="14" t="s">
        <v>32</v>
      </c>
      <c r="D82" s="15" t="s">
        <v>65</v>
      </c>
      <c r="E82" s="15" t="s">
        <v>233</v>
      </c>
      <c r="F82" s="15" t="s">
        <v>177</v>
      </c>
      <c r="G82" s="16">
        <v>1655.5</v>
      </c>
    </row>
    <row r="83" spans="1:7" ht="15">
      <c r="A83" s="83" t="s">
        <v>382</v>
      </c>
      <c r="B83" s="47" t="s">
        <v>179</v>
      </c>
      <c r="C83" s="14" t="s">
        <v>32</v>
      </c>
      <c r="D83" s="15" t="s">
        <v>65</v>
      </c>
      <c r="E83" s="15" t="s">
        <v>233</v>
      </c>
      <c r="F83" s="15" t="s">
        <v>178</v>
      </c>
      <c r="G83" s="16">
        <f>G84+G85+G86</f>
        <v>7.800000000000001</v>
      </c>
    </row>
    <row r="84" spans="1:7" ht="15">
      <c r="A84" s="83" t="s">
        <v>383</v>
      </c>
      <c r="B84" s="47" t="s">
        <v>180</v>
      </c>
      <c r="C84" s="14" t="s">
        <v>32</v>
      </c>
      <c r="D84" s="15" t="s">
        <v>65</v>
      </c>
      <c r="E84" s="15" t="s">
        <v>233</v>
      </c>
      <c r="F84" s="15" t="s">
        <v>181</v>
      </c>
      <c r="G84" s="16">
        <v>7</v>
      </c>
    </row>
    <row r="85" spans="1:7" ht="15">
      <c r="A85" s="83" t="s">
        <v>384</v>
      </c>
      <c r="B85" s="47" t="s">
        <v>212</v>
      </c>
      <c r="C85" s="14" t="s">
        <v>32</v>
      </c>
      <c r="D85" s="15" t="s">
        <v>65</v>
      </c>
      <c r="E85" s="15" t="s">
        <v>233</v>
      </c>
      <c r="F85" s="15" t="s">
        <v>182</v>
      </c>
      <c r="G85" s="16">
        <v>0.4</v>
      </c>
    </row>
    <row r="86" spans="1:7" ht="15">
      <c r="A86" s="83" t="s">
        <v>385</v>
      </c>
      <c r="B86" s="47" t="s">
        <v>211</v>
      </c>
      <c r="C86" s="14" t="s">
        <v>32</v>
      </c>
      <c r="D86" s="15" t="s">
        <v>65</v>
      </c>
      <c r="E86" s="15" t="s">
        <v>233</v>
      </c>
      <c r="F86" s="15" t="s">
        <v>210</v>
      </c>
      <c r="G86" s="16">
        <v>0.4</v>
      </c>
    </row>
    <row r="87" spans="1:7" ht="46.5">
      <c r="A87" s="83" t="s">
        <v>386</v>
      </c>
      <c r="B87" s="47" t="s">
        <v>80</v>
      </c>
      <c r="C87" s="14" t="s">
        <v>32</v>
      </c>
      <c r="D87" s="15" t="s">
        <v>65</v>
      </c>
      <c r="E87" s="15" t="s">
        <v>230</v>
      </c>
      <c r="F87" s="13"/>
      <c r="G87" s="16">
        <f>G88+G91+G92</f>
        <v>17938.7</v>
      </c>
    </row>
    <row r="88" spans="1:7" ht="15">
      <c r="A88" s="83" t="s">
        <v>387</v>
      </c>
      <c r="B88" s="47" t="s">
        <v>232</v>
      </c>
      <c r="C88" s="14" t="s">
        <v>32</v>
      </c>
      <c r="D88" s="15" t="s">
        <v>65</v>
      </c>
      <c r="E88" s="15" t="s">
        <v>230</v>
      </c>
      <c r="F88" s="15" t="s">
        <v>191</v>
      </c>
      <c r="G88" s="16">
        <f>G89+G90</f>
        <v>17114.7</v>
      </c>
    </row>
    <row r="89" spans="1:7" ht="15">
      <c r="A89" s="83" t="s">
        <v>388</v>
      </c>
      <c r="B89" s="47" t="s">
        <v>286</v>
      </c>
      <c r="C89" s="14" t="s">
        <v>32</v>
      </c>
      <c r="D89" s="15" t="s">
        <v>65</v>
      </c>
      <c r="E89" s="15" t="s">
        <v>230</v>
      </c>
      <c r="F89" s="15" t="s">
        <v>192</v>
      </c>
      <c r="G89" s="16">
        <v>13144.9</v>
      </c>
    </row>
    <row r="90" spans="1:7" ht="30.75">
      <c r="A90" s="83" t="s">
        <v>389</v>
      </c>
      <c r="B90" s="47" t="s">
        <v>287</v>
      </c>
      <c r="C90" s="14" t="s">
        <v>32</v>
      </c>
      <c r="D90" s="15" t="s">
        <v>65</v>
      </c>
      <c r="E90" s="15" t="s">
        <v>230</v>
      </c>
      <c r="F90" s="15" t="s">
        <v>231</v>
      </c>
      <c r="G90" s="16">
        <v>3969.8</v>
      </c>
    </row>
    <row r="91" spans="1:7" ht="15">
      <c r="A91" s="83" t="s">
        <v>390</v>
      </c>
      <c r="B91" s="47" t="s">
        <v>312</v>
      </c>
      <c r="C91" s="14" t="s">
        <v>32</v>
      </c>
      <c r="D91" s="15" t="s">
        <v>65</v>
      </c>
      <c r="E91" s="15" t="s">
        <v>230</v>
      </c>
      <c r="F91" s="15" t="s">
        <v>177</v>
      </c>
      <c r="G91" s="16">
        <v>823.5</v>
      </c>
    </row>
    <row r="92" spans="1:7" ht="15">
      <c r="A92" s="83" t="s">
        <v>391</v>
      </c>
      <c r="B92" s="47" t="s">
        <v>179</v>
      </c>
      <c r="C92" s="14" t="s">
        <v>32</v>
      </c>
      <c r="D92" s="15" t="s">
        <v>65</v>
      </c>
      <c r="E92" s="15" t="s">
        <v>230</v>
      </c>
      <c r="F92" s="15" t="s">
        <v>178</v>
      </c>
      <c r="G92" s="16">
        <f>G93+G95+G94</f>
        <v>0.5</v>
      </c>
    </row>
    <row r="93" spans="1:7" ht="15">
      <c r="A93" s="83" t="s">
        <v>392</v>
      </c>
      <c r="B93" s="47" t="s">
        <v>180</v>
      </c>
      <c r="C93" s="14" t="s">
        <v>32</v>
      </c>
      <c r="D93" s="15" t="s">
        <v>65</v>
      </c>
      <c r="E93" s="15" t="s">
        <v>230</v>
      </c>
      <c r="F93" s="15" t="s">
        <v>181</v>
      </c>
      <c r="G93" s="16">
        <v>0.3</v>
      </c>
    </row>
    <row r="94" spans="1:7" ht="15">
      <c r="A94" s="83" t="s">
        <v>392</v>
      </c>
      <c r="B94" s="47" t="s">
        <v>212</v>
      </c>
      <c r="C94" s="14" t="s">
        <v>32</v>
      </c>
      <c r="D94" s="15" t="s">
        <v>65</v>
      </c>
      <c r="E94" s="15" t="s">
        <v>230</v>
      </c>
      <c r="F94" s="15" t="s">
        <v>182</v>
      </c>
      <c r="G94" s="16">
        <v>0.1</v>
      </c>
    </row>
    <row r="95" spans="1:7" ht="15">
      <c r="A95" s="83" t="s">
        <v>393</v>
      </c>
      <c r="B95" s="47" t="s">
        <v>211</v>
      </c>
      <c r="C95" s="14" t="s">
        <v>32</v>
      </c>
      <c r="D95" s="15" t="s">
        <v>65</v>
      </c>
      <c r="E95" s="15" t="s">
        <v>230</v>
      </c>
      <c r="F95" s="15" t="s">
        <v>210</v>
      </c>
      <c r="G95" s="16">
        <v>0.1</v>
      </c>
    </row>
    <row r="96" spans="1:7" ht="30.75">
      <c r="A96" s="84" t="s">
        <v>96</v>
      </c>
      <c r="B96" s="6" t="s">
        <v>47</v>
      </c>
      <c r="C96" s="17" t="s">
        <v>32</v>
      </c>
      <c r="D96" s="13" t="s">
        <v>20</v>
      </c>
      <c r="E96" s="13"/>
      <c r="F96" s="13"/>
      <c r="G96" s="18">
        <f>G97</f>
        <v>300</v>
      </c>
    </row>
    <row r="97" spans="1:7" ht="30.75">
      <c r="A97" s="84" t="s">
        <v>97</v>
      </c>
      <c r="B97" s="48" t="s">
        <v>92</v>
      </c>
      <c r="C97" s="17" t="s">
        <v>32</v>
      </c>
      <c r="D97" s="13" t="s">
        <v>21</v>
      </c>
      <c r="E97" s="13"/>
      <c r="F97" s="13"/>
      <c r="G97" s="18">
        <f>G98</f>
        <v>300</v>
      </c>
    </row>
    <row r="98" spans="1:7" ht="62.25">
      <c r="A98" s="83" t="s">
        <v>98</v>
      </c>
      <c r="B98" s="44" t="s">
        <v>396</v>
      </c>
      <c r="C98" s="14" t="s">
        <v>32</v>
      </c>
      <c r="D98" s="15" t="s">
        <v>21</v>
      </c>
      <c r="E98" s="15" t="s">
        <v>397</v>
      </c>
      <c r="F98" s="13"/>
      <c r="G98" s="16">
        <f>G99</f>
        <v>300</v>
      </c>
    </row>
    <row r="99" spans="1:7" ht="15">
      <c r="A99" s="83" t="s">
        <v>142</v>
      </c>
      <c r="B99" s="47" t="s">
        <v>312</v>
      </c>
      <c r="C99" s="14" t="s">
        <v>32</v>
      </c>
      <c r="D99" s="15" t="s">
        <v>21</v>
      </c>
      <c r="E99" s="15" t="s">
        <v>397</v>
      </c>
      <c r="F99" s="15" t="s">
        <v>177</v>
      </c>
      <c r="G99" s="16">
        <v>300</v>
      </c>
    </row>
    <row r="100" spans="1:7" ht="15">
      <c r="A100" s="84" t="s">
        <v>100</v>
      </c>
      <c r="B100" s="6" t="s">
        <v>86</v>
      </c>
      <c r="C100" s="17" t="s">
        <v>32</v>
      </c>
      <c r="D100" s="13" t="s">
        <v>87</v>
      </c>
      <c r="E100" s="13"/>
      <c r="F100" s="13"/>
      <c r="G100" s="18">
        <f>G101</f>
        <v>901.3</v>
      </c>
    </row>
    <row r="101" spans="1:7" ht="15">
      <c r="A101" s="84" t="s">
        <v>107</v>
      </c>
      <c r="B101" s="48" t="s">
        <v>89</v>
      </c>
      <c r="C101" s="17" t="s">
        <v>32</v>
      </c>
      <c r="D101" s="13" t="s">
        <v>88</v>
      </c>
      <c r="E101" s="13"/>
      <c r="F101" s="13"/>
      <c r="G101" s="18">
        <f>G102</f>
        <v>901.3</v>
      </c>
    </row>
    <row r="102" spans="1:7" ht="62.25">
      <c r="A102" s="83" t="s">
        <v>140</v>
      </c>
      <c r="B102" s="44" t="s">
        <v>289</v>
      </c>
      <c r="C102" s="14" t="s">
        <v>90</v>
      </c>
      <c r="D102" s="15" t="s">
        <v>91</v>
      </c>
      <c r="E102" s="15" t="s">
        <v>266</v>
      </c>
      <c r="F102" s="15"/>
      <c r="G102" s="16">
        <f>G103</f>
        <v>901.3</v>
      </c>
    </row>
    <row r="103" spans="1:7" ht="15">
      <c r="A103" s="83" t="s">
        <v>141</v>
      </c>
      <c r="B103" s="47" t="s">
        <v>312</v>
      </c>
      <c r="C103" s="14" t="s">
        <v>32</v>
      </c>
      <c r="D103" s="15" t="s">
        <v>88</v>
      </c>
      <c r="E103" s="15" t="s">
        <v>266</v>
      </c>
      <c r="F103" s="15" t="s">
        <v>177</v>
      </c>
      <c r="G103" s="16">
        <v>901.3</v>
      </c>
    </row>
    <row r="104" spans="1:7" ht="15">
      <c r="A104" s="84" t="s">
        <v>101</v>
      </c>
      <c r="B104" s="6" t="s">
        <v>46</v>
      </c>
      <c r="C104" s="17" t="s">
        <v>32</v>
      </c>
      <c r="D104" s="13" t="s">
        <v>19</v>
      </c>
      <c r="E104" s="13"/>
      <c r="F104" s="13"/>
      <c r="G104" s="18">
        <f>G105</f>
        <v>82213.4</v>
      </c>
    </row>
    <row r="105" spans="1:7" ht="15">
      <c r="A105" s="84" t="s">
        <v>108</v>
      </c>
      <c r="B105" s="6" t="s">
        <v>53</v>
      </c>
      <c r="C105" s="17" t="s">
        <v>32</v>
      </c>
      <c r="D105" s="13" t="s">
        <v>41</v>
      </c>
      <c r="E105" s="13"/>
      <c r="F105" s="13"/>
      <c r="G105" s="18">
        <f>G106+G115</f>
        <v>82213.4</v>
      </c>
    </row>
    <row r="106" spans="1:7" ht="62.25">
      <c r="A106" s="83" t="s">
        <v>143</v>
      </c>
      <c r="B106" s="44" t="s">
        <v>290</v>
      </c>
      <c r="C106" s="14" t="s">
        <v>32</v>
      </c>
      <c r="D106" s="15" t="s">
        <v>41</v>
      </c>
      <c r="E106" s="15" t="s">
        <v>267</v>
      </c>
      <c r="F106" s="15"/>
      <c r="G106" s="16">
        <f>G107+G109+G111+G114</f>
        <v>36032.5</v>
      </c>
    </row>
    <row r="107" spans="1:7" ht="46.5">
      <c r="A107" s="83" t="s">
        <v>144</v>
      </c>
      <c r="B107" s="44" t="s">
        <v>241</v>
      </c>
      <c r="C107" s="14" t="s">
        <v>32</v>
      </c>
      <c r="D107" s="15" t="s">
        <v>41</v>
      </c>
      <c r="E107" s="15" t="s">
        <v>268</v>
      </c>
      <c r="F107" s="15"/>
      <c r="G107" s="16">
        <f>G108</f>
        <v>27769.8</v>
      </c>
    </row>
    <row r="108" spans="1:7" ht="15">
      <c r="A108" s="83" t="s">
        <v>147</v>
      </c>
      <c r="B108" s="47" t="s">
        <v>312</v>
      </c>
      <c r="C108" s="14" t="s">
        <v>32</v>
      </c>
      <c r="D108" s="15" t="s">
        <v>41</v>
      </c>
      <c r="E108" s="15" t="s">
        <v>268</v>
      </c>
      <c r="F108" s="15" t="s">
        <v>177</v>
      </c>
      <c r="G108" s="16">
        <v>27769.8</v>
      </c>
    </row>
    <row r="109" spans="1:7" ht="30.75">
      <c r="A109" s="83" t="s">
        <v>145</v>
      </c>
      <c r="B109" s="44" t="s">
        <v>291</v>
      </c>
      <c r="C109" s="14" t="s">
        <v>32</v>
      </c>
      <c r="D109" s="15" t="s">
        <v>41</v>
      </c>
      <c r="E109" s="15" t="s">
        <v>269</v>
      </c>
      <c r="F109" s="15"/>
      <c r="G109" s="16">
        <f>G110</f>
        <v>2681.1</v>
      </c>
    </row>
    <row r="110" spans="1:7" ht="15">
      <c r="A110" s="83" t="s">
        <v>148</v>
      </c>
      <c r="B110" s="47" t="s">
        <v>312</v>
      </c>
      <c r="C110" s="20">
        <v>982</v>
      </c>
      <c r="D110" s="20" t="s">
        <v>41</v>
      </c>
      <c r="E110" s="15" t="s">
        <v>269</v>
      </c>
      <c r="F110" s="15">
        <v>244</v>
      </c>
      <c r="G110" s="16">
        <v>2681.1</v>
      </c>
    </row>
    <row r="111" spans="1:7" ht="46.5">
      <c r="A111" s="83" t="s">
        <v>146</v>
      </c>
      <c r="B111" s="96" t="s">
        <v>369</v>
      </c>
      <c r="C111" s="20">
        <v>982</v>
      </c>
      <c r="D111" s="20" t="s">
        <v>41</v>
      </c>
      <c r="E111" s="15" t="s">
        <v>368</v>
      </c>
      <c r="F111" s="15"/>
      <c r="G111" s="16">
        <f>G112</f>
        <v>720</v>
      </c>
    </row>
    <row r="112" spans="1:7" ht="15">
      <c r="A112" s="83" t="s">
        <v>149</v>
      </c>
      <c r="B112" s="47" t="s">
        <v>312</v>
      </c>
      <c r="C112" s="20">
        <v>982</v>
      </c>
      <c r="D112" s="20" t="s">
        <v>41</v>
      </c>
      <c r="E112" s="15" t="s">
        <v>368</v>
      </c>
      <c r="F112" s="15">
        <v>244</v>
      </c>
      <c r="G112" s="16">
        <v>720</v>
      </c>
    </row>
    <row r="113" spans="1:7" ht="30.75">
      <c r="A113" s="83" t="s">
        <v>366</v>
      </c>
      <c r="B113" s="44" t="s">
        <v>292</v>
      </c>
      <c r="C113" s="20">
        <v>982</v>
      </c>
      <c r="D113" s="20" t="s">
        <v>41</v>
      </c>
      <c r="E113" s="15" t="s">
        <v>270</v>
      </c>
      <c r="F113" s="15"/>
      <c r="G113" s="16">
        <f>G114</f>
        <v>4861.6</v>
      </c>
    </row>
    <row r="114" spans="1:7" ht="15">
      <c r="A114" s="83" t="s">
        <v>367</v>
      </c>
      <c r="B114" s="47" t="s">
        <v>312</v>
      </c>
      <c r="C114" s="20">
        <v>982</v>
      </c>
      <c r="D114" s="20" t="s">
        <v>41</v>
      </c>
      <c r="E114" s="15" t="s">
        <v>270</v>
      </c>
      <c r="F114" s="15">
        <v>244</v>
      </c>
      <c r="G114" s="16">
        <v>4861.6</v>
      </c>
    </row>
    <row r="115" spans="1:7" ht="62.25">
      <c r="A115" s="83" t="s">
        <v>261</v>
      </c>
      <c r="B115" s="44" t="s">
        <v>293</v>
      </c>
      <c r="C115" s="20">
        <v>982</v>
      </c>
      <c r="D115" s="20" t="s">
        <v>41</v>
      </c>
      <c r="E115" s="15" t="s">
        <v>294</v>
      </c>
      <c r="F115" s="15"/>
      <c r="G115" s="16">
        <f>G116</f>
        <v>46180.9</v>
      </c>
    </row>
    <row r="116" spans="1:7" ht="15">
      <c r="A116" s="83" t="s">
        <v>262</v>
      </c>
      <c r="B116" s="47" t="s">
        <v>312</v>
      </c>
      <c r="C116" s="20">
        <v>982</v>
      </c>
      <c r="D116" s="20" t="s">
        <v>41</v>
      </c>
      <c r="E116" s="15" t="s">
        <v>294</v>
      </c>
      <c r="F116" s="15">
        <v>244</v>
      </c>
      <c r="G116" s="16">
        <v>46180.9</v>
      </c>
    </row>
    <row r="117" spans="1:7" ht="15">
      <c r="A117" s="84" t="s">
        <v>102</v>
      </c>
      <c r="B117" s="6" t="s">
        <v>45</v>
      </c>
      <c r="C117" s="21">
        <v>982</v>
      </c>
      <c r="D117" s="13" t="s">
        <v>22</v>
      </c>
      <c r="E117" s="21"/>
      <c r="F117" s="13"/>
      <c r="G117" s="18">
        <f>G118</f>
        <v>2207.6</v>
      </c>
    </row>
    <row r="118" spans="1:7" ht="15">
      <c r="A118" s="84" t="s">
        <v>109</v>
      </c>
      <c r="B118" s="48" t="s">
        <v>81</v>
      </c>
      <c r="C118" s="17" t="s">
        <v>32</v>
      </c>
      <c r="D118" s="13" t="s">
        <v>82</v>
      </c>
      <c r="E118" s="21"/>
      <c r="F118" s="13"/>
      <c r="G118" s="18">
        <f>G123+G125+G121+G119</f>
        <v>2207.6</v>
      </c>
    </row>
    <row r="119" spans="1:7" ht="30.75">
      <c r="A119" s="83" t="s">
        <v>150</v>
      </c>
      <c r="B119" s="60" t="s">
        <v>295</v>
      </c>
      <c r="C119" s="14" t="s">
        <v>32</v>
      </c>
      <c r="D119" s="15" t="s">
        <v>82</v>
      </c>
      <c r="E119" s="15" t="s">
        <v>271</v>
      </c>
      <c r="F119" s="20"/>
      <c r="G119" s="16">
        <f>G120</f>
        <v>836.6</v>
      </c>
    </row>
    <row r="120" spans="1:7" ht="15">
      <c r="A120" s="83" t="s">
        <v>151</v>
      </c>
      <c r="B120" s="47" t="s">
        <v>312</v>
      </c>
      <c r="C120" s="14" t="s">
        <v>32</v>
      </c>
      <c r="D120" s="15" t="s">
        <v>82</v>
      </c>
      <c r="E120" s="15" t="s">
        <v>271</v>
      </c>
      <c r="F120" s="15">
        <v>244</v>
      </c>
      <c r="G120" s="16">
        <v>836.6</v>
      </c>
    </row>
    <row r="121" spans="1:7" ht="46.5">
      <c r="A121" s="83" t="s">
        <v>280</v>
      </c>
      <c r="B121" s="44" t="s">
        <v>246</v>
      </c>
      <c r="C121" s="19">
        <v>982</v>
      </c>
      <c r="D121" s="15" t="s">
        <v>82</v>
      </c>
      <c r="E121" s="15" t="s">
        <v>272</v>
      </c>
      <c r="F121" s="15"/>
      <c r="G121" s="16">
        <f>G122</f>
        <v>486</v>
      </c>
    </row>
    <row r="122" spans="1:7" ht="15">
      <c r="A122" s="83" t="s">
        <v>283</v>
      </c>
      <c r="B122" s="47" t="s">
        <v>312</v>
      </c>
      <c r="C122" s="19">
        <v>982</v>
      </c>
      <c r="D122" s="15" t="s">
        <v>82</v>
      </c>
      <c r="E122" s="15" t="s">
        <v>272</v>
      </c>
      <c r="F122" s="15">
        <v>244</v>
      </c>
      <c r="G122" s="16">
        <v>486</v>
      </c>
    </row>
    <row r="123" spans="1:7" ht="124.5">
      <c r="A123" s="83" t="s">
        <v>281</v>
      </c>
      <c r="B123" s="44" t="s">
        <v>296</v>
      </c>
      <c r="C123" s="14" t="s">
        <v>32</v>
      </c>
      <c r="D123" s="15" t="s">
        <v>82</v>
      </c>
      <c r="E123" s="15" t="s">
        <v>297</v>
      </c>
      <c r="F123" s="15"/>
      <c r="G123" s="16">
        <f>G124</f>
        <v>650</v>
      </c>
    </row>
    <row r="124" spans="1:7" ht="15">
      <c r="A124" s="83" t="s">
        <v>284</v>
      </c>
      <c r="B124" s="47" t="s">
        <v>312</v>
      </c>
      <c r="C124" s="14" t="s">
        <v>32</v>
      </c>
      <c r="D124" s="15" t="s">
        <v>82</v>
      </c>
      <c r="E124" s="15" t="s">
        <v>297</v>
      </c>
      <c r="F124" s="15">
        <v>244</v>
      </c>
      <c r="G124" s="16">
        <v>650</v>
      </c>
    </row>
    <row r="125" spans="1:7" ht="62.25">
      <c r="A125" s="83" t="s">
        <v>282</v>
      </c>
      <c r="B125" s="44" t="s">
        <v>315</v>
      </c>
      <c r="C125" s="14" t="s">
        <v>32</v>
      </c>
      <c r="D125" s="15" t="s">
        <v>82</v>
      </c>
      <c r="E125" s="15" t="s">
        <v>298</v>
      </c>
      <c r="F125" s="15"/>
      <c r="G125" s="16">
        <f>G126</f>
        <v>235</v>
      </c>
    </row>
    <row r="126" spans="1:7" ht="15">
      <c r="A126" s="83" t="s">
        <v>285</v>
      </c>
      <c r="B126" s="47" t="s">
        <v>312</v>
      </c>
      <c r="C126" s="14" t="s">
        <v>32</v>
      </c>
      <c r="D126" s="15" t="s">
        <v>82</v>
      </c>
      <c r="E126" s="15" t="s">
        <v>298</v>
      </c>
      <c r="F126" s="15">
        <v>244</v>
      </c>
      <c r="G126" s="16">
        <v>235</v>
      </c>
    </row>
    <row r="127" spans="1:7" ht="15">
      <c r="A127" s="84" t="s">
        <v>103</v>
      </c>
      <c r="B127" s="6" t="s">
        <v>68</v>
      </c>
      <c r="C127" s="7">
        <v>982</v>
      </c>
      <c r="D127" s="13" t="s">
        <v>26</v>
      </c>
      <c r="E127" s="13"/>
      <c r="F127" s="13"/>
      <c r="G127" s="18">
        <f>G128</f>
        <v>16958.5</v>
      </c>
    </row>
    <row r="128" spans="1:7" ht="15">
      <c r="A128" s="84" t="s">
        <v>110</v>
      </c>
      <c r="B128" s="48" t="s">
        <v>27</v>
      </c>
      <c r="C128" s="7">
        <v>982</v>
      </c>
      <c r="D128" s="13" t="s">
        <v>28</v>
      </c>
      <c r="E128" s="13"/>
      <c r="F128" s="13"/>
      <c r="G128" s="18">
        <f>G129+G131+G133</f>
        <v>16958.5</v>
      </c>
    </row>
    <row r="129" spans="1:7" ht="46.5">
      <c r="A129" s="83" t="s">
        <v>152</v>
      </c>
      <c r="B129" s="44" t="s">
        <v>299</v>
      </c>
      <c r="C129" s="14" t="s">
        <v>32</v>
      </c>
      <c r="D129" s="15" t="s">
        <v>28</v>
      </c>
      <c r="E129" s="15" t="s">
        <v>273</v>
      </c>
      <c r="F129" s="15"/>
      <c r="G129" s="16">
        <f>G130</f>
        <v>10170.3</v>
      </c>
    </row>
    <row r="130" spans="1:7" ht="15">
      <c r="A130" s="83" t="s">
        <v>154</v>
      </c>
      <c r="B130" s="47" t="s">
        <v>312</v>
      </c>
      <c r="C130" s="14" t="s">
        <v>32</v>
      </c>
      <c r="D130" s="15" t="s">
        <v>28</v>
      </c>
      <c r="E130" s="15" t="s">
        <v>273</v>
      </c>
      <c r="F130" s="15">
        <v>244</v>
      </c>
      <c r="G130" s="16">
        <v>10170.3</v>
      </c>
    </row>
    <row r="131" spans="1:7" ht="46.5">
      <c r="A131" s="83" t="s">
        <v>153</v>
      </c>
      <c r="B131" s="44" t="s">
        <v>300</v>
      </c>
      <c r="C131" s="14" t="s">
        <v>32</v>
      </c>
      <c r="D131" s="15" t="s">
        <v>28</v>
      </c>
      <c r="E131" s="15" t="s">
        <v>274</v>
      </c>
      <c r="F131" s="15"/>
      <c r="G131" s="16">
        <f>G132</f>
        <v>6637</v>
      </c>
    </row>
    <row r="132" spans="1:7" ht="15">
      <c r="A132" s="83" t="s">
        <v>155</v>
      </c>
      <c r="B132" s="47" t="s">
        <v>312</v>
      </c>
      <c r="C132" s="14" t="s">
        <v>32</v>
      </c>
      <c r="D132" s="15" t="s">
        <v>28</v>
      </c>
      <c r="E132" s="15" t="s">
        <v>274</v>
      </c>
      <c r="F132" s="15">
        <v>244</v>
      </c>
      <c r="G132" s="16">
        <v>6637</v>
      </c>
    </row>
    <row r="133" spans="1:7" ht="108.75">
      <c r="A133" s="83" t="s">
        <v>288</v>
      </c>
      <c r="B133" s="44" t="s">
        <v>301</v>
      </c>
      <c r="C133" s="14" t="s">
        <v>32</v>
      </c>
      <c r="D133" s="15" t="s">
        <v>28</v>
      </c>
      <c r="E133" s="15" t="s">
        <v>302</v>
      </c>
      <c r="F133" s="15"/>
      <c r="G133" s="16">
        <f>G134</f>
        <v>151.2</v>
      </c>
    </row>
    <row r="134" spans="1:7" ht="15">
      <c r="A134" s="83" t="s">
        <v>156</v>
      </c>
      <c r="B134" s="47" t="s">
        <v>312</v>
      </c>
      <c r="C134" s="14" t="s">
        <v>32</v>
      </c>
      <c r="D134" s="15" t="s">
        <v>28</v>
      </c>
      <c r="E134" s="15" t="s">
        <v>302</v>
      </c>
      <c r="F134" s="15">
        <v>244</v>
      </c>
      <c r="G134" s="16">
        <v>151.2</v>
      </c>
    </row>
    <row r="135" spans="1:7" ht="15">
      <c r="A135" s="84" t="s">
        <v>104</v>
      </c>
      <c r="B135" s="6" t="s">
        <v>44</v>
      </c>
      <c r="C135" s="17" t="s">
        <v>32</v>
      </c>
      <c r="D135" s="13" t="s">
        <v>25</v>
      </c>
      <c r="E135" s="13"/>
      <c r="F135" s="13"/>
      <c r="G135" s="18">
        <f>G136</f>
        <v>10714.300000000001</v>
      </c>
    </row>
    <row r="136" spans="1:7" ht="15">
      <c r="A136" s="84" t="s">
        <v>111</v>
      </c>
      <c r="B136" s="48" t="s">
        <v>40</v>
      </c>
      <c r="C136" s="17" t="s">
        <v>32</v>
      </c>
      <c r="D136" s="13" t="s">
        <v>24</v>
      </c>
      <c r="E136" s="13"/>
      <c r="F136" s="13"/>
      <c r="G136" s="18">
        <f>G137+G139+G141</f>
        <v>10714.300000000001</v>
      </c>
    </row>
    <row r="137" spans="1:7" ht="30.75">
      <c r="A137" s="83" t="s">
        <v>157</v>
      </c>
      <c r="B137" s="44" t="s">
        <v>308</v>
      </c>
      <c r="C137" s="19">
        <v>982</v>
      </c>
      <c r="D137" s="15" t="s">
        <v>24</v>
      </c>
      <c r="E137" s="15" t="s">
        <v>245</v>
      </c>
      <c r="F137" s="15"/>
      <c r="G137" s="16">
        <f>+G138</f>
        <v>10713.1</v>
      </c>
    </row>
    <row r="138" spans="1:7" ht="30.75">
      <c r="A138" s="83" t="s">
        <v>158</v>
      </c>
      <c r="B138" s="47" t="s">
        <v>213</v>
      </c>
      <c r="C138" s="19">
        <v>982</v>
      </c>
      <c r="D138" s="15" t="s">
        <v>24</v>
      </c>
      <c r="E138" s="15" t="s">
        <v>245</v>
      </c>
      <c r="F138" s="15" t="s">
        <v>214</v>
      </c>
      <c r="G138" s="16">
        <v>10713.1</v>
      </c>
    </row>
    <row r="139" spans="1:7" ht="46.5">
      <c r="A139" s="83" t="s">
        <v>304</v>
      </c>
      <c r="B139" s="96" t="s">
        <v>373</v>
      </c>
      <c r="C139" s="19">
        <v>982</v>
      </c>
      <c r="D139" s="15" t="s">
        <v>24</v>
      </c>
      <c r="E139" s="15" t="s">
        <v>235</v>
      </c>
      <c r="F139" s="97"/>
      <c r="G139" s="102">
        <f>G140</f>
        <v>0.6</v>
      </c>
    </row>
    <row r="140" spans="1:7" ht="30.75">
      <c r="A140" s="83" t="s">
        <v>394</v>
      </c>
      <c r="B140" s="47" t="s">
        <v>175</v>
      </c>
      <c r="C140" s="19">
        <v>982</v>
      </c>
      <c r="D140" s="15" t="s">
        <v>24</v>
      </c>
      <c r="E140" s="15" t="s">
        <v>235</v>
      </c>
      <c r="F140" s="97" t="s">
        <v>173</v>
      </c>
      <c r="G140" s="102">
        <v>0.6</v>
      </c>
    </row>
    <row r="141" spans="1:7" ht="46.5">
      <c r="A141" s="83" t="s">
        <v>395</v>
      </c>
      <c r="B141" s="96" t="s">
        <v>376</v>
      </c>
      <c r="C141" s="19">
        <v>982</v>
      </c>
      <c r="D141" s="15" t="s">
        <v>24</v>
      </c>
      <c r="E141" s="15" t="s">
        <v>233</v>
      </c>
      <c r="F141" s="97"/>
      <c r="G141" s="102">
        <f>G142</f>
        <v>0.6</v>
      </c>
    </row>
    <row r="142" spans="1:7" ht="30.75">
      <c r="A142" s="83" t="s">
        <v>400</v>
      </c>
      <c r="B142" s="47" t="s">
        <v>399</v>
      </c>
      <c r="C142" s="19">
        <v>982</v>
      </c>
      <c r="D142" s="15" t="s">
        <v>24</v>
      </c>
      <c r="E142" s="15" t="s">
        <v>233</v>
      </c>
      <c r="F142" s="97" t="s">
        <v>398</v>
      </c>
      <c r="G142" s="102">
        <v>0.6</v>
      </c>
    </row>
    <row r="143" spans="1:7" ht="15">
      <c r="A143" s="84" t="s">
        <v>105</v>
      </c>
      <c r="B143" s="6" t="s">
        <v>69</v>
      </c>
      <c r="C143" s="7">
        <v>982</v>
      </c>
      <c r="D143" s="23" t="s">
        <v>62</v>
      </c>
      <c r="E143" s="23"/>
      <c r="F143" s="23"/>
      <c r="G143" s="18">
        <f>G144</f>
        <v>7594.4</v>
      </c>
    </row>
    <row r="144" spans="1:7" ht="15">
      <c r="A144" s="84" t="s">
        <v>112</v>
      </c>
      <c r="B144" s="51" t="s">
        <v>70</v>
      </c>
      <c r="C144" s="7">
        <v>982</v>
      </c>
      <c r="D144" s="23" t="s">
        <v>63</v>
      </c>
      <c r="E144" s="23"/>
      <c r="F144" s="23"/>
      <c r="G144" s="18">
        <f>G145</f>
        <v>7594.4</v>
      </c>
    </row>
    <row r="145" spans="1:7" ht="93.75">
      <c r="A145" s="83" t="s">
        <v>162</v>
      </c>
      <c r="B145" s="52" t="s">
        <v>311</v>
      </c>
      <c r="C145" s="19">
        <v>982</v>
      </c>
      <c r="D145" s="22" t="s">
        <v>63</v>
      </c>
      <c r="E145" s="15" t="s">
        <v>275</v>
      </c>
      <c r="F145" s="22"/>
      <c r="G145" s="16">
        <f>G146</f>
        <v>7594.4</v>
      </c>
    </row>
    <row r="146" spans="1:7" ht="15">
      <c r="A146" s="83" t="s">
        <v>163</v>
      </c>
      <c r="B146" s="47" t="s">
        <v>312</v>
      </c>
      <c r="C146" s="14" t="s">
        <v>32</v>
      </c>
      <c r="D146" s="15" t="s">
        <v>63</v>
      </c>
      <c r="E146" s="15" t="s">
        <v>275</v>
      </c>
      <c r="F146" s="15">
        <v>244</v>
      </c>
      <c r="G146" s="16">
        <v>7594.4</v>
      </c>
    </row>
    <row r="147" spans="1:7" ht="15">
      <c r="A147" s="84" t="s">
        <v>106</v>
      </c>
      <c r="B147" s="48" t="s">
        <v>60</v>
      </c>
      <c r="C147" s="17" t="s">
        <v>32</v>
      </c>
      <c r="D147" s="13" t="s">
        <v>59</v>
      </c>
      <c r="E147" s="13"/>
      <c r="F147" s="13"/>
      <c r="G147" s="18">
        <f>G148</f>
        <v>1500</v>
      </c>
    </row>
    <row r="148" spans="1:7" ht="15">
      <c r="A148" s="84" t="s">
        <v>113</v>
      </c>
      <c r="B148" s="48" t="s">
        <v>64</v>
      </c>
      <c r="C148" s="17" t="s">
        <v>32</v>
      </c>
      <c r="D148" s="13" t="s">
        <v>61</v>
      </c>
      <c r="E148" s="13"/>
      <c r="F148" s="13"/>
      <c r="G148" s="18">
        <f>G149</f>
        <v>1500</v>
      </c>
    </row>
    <row r="149" spans="1:7" ht="46.5">
      <c r="A149" s="83" t="s">
        <v>164</v>
      </c>
      <c r="B149" s="44" t="s">
        <v>242</v>
      </c>
      <c r="C149" s="14" t="s">
        <v>32</v>
      </c>
      <c r="D149" s="15" t="s">
        <v>61</v>
      </c>
      <c r="E149" s="15" t="s">
        <v>243</v>
      </c>
      <c r="F149" s="13"/>
      <c r="G149" s="16">
        <f>G150</f>
        <v>1500</v>
      </c>
    </row>
    <row r="150" spans="1:7" ht="15">
      <c r="A150" s="83" t="s">
        <v>165</v>
      </c>
      <c r="B150" s="47" t="s">
        <v>312</v>
      </c>
      <c r="C150" s="14" t="s">
        <v>32</v>
      </c>
      <c r="D150" s="15" t="s">
        <v>61</v>
      </c>
      <c r="E150" s="15" t="s">
        <v>243</v>
      </c>
      <c r="F150" s="15">
        <v>244</v>
      </c>
      <c r="G150" s="16">
        <v>1500</v>
      </c>
    </row>
    <row r="151" spans="1:7" ht="15">
      <c r="A151" s="84"/>
      <c r="B151" s="53" t="s">
        <v>99</v>
      </c>
      <c r="C151" s="20"/>
      <c r="D151" s="24"/>
      <c r="E151" s="13"/>
      <c r="F151" s="13"/>
      <c r="G151" s="18">
        <f>G21+G47+G58</f>
        <v>196263.39999999997</v>
      </c>
    </row>
    <row r="152" spans="1:7" ht="15">
      <c r="A152" s="54"/>
      <c r="B152" s="55"/>
      <c r="C152" s="56"/>
      <c r="D152" s="56"/>
      <c r="E152" s="56"/>
      <c r="F152" s="56"/>
      <c r="G152" s="57"/>
    </row>
    <row r="153" spans="1:7" ht="15">
      <c r="A153" s="54"/>
      <c r="B153" s="54" t="s">
        <v>342</v>
      </c>
      <c r="C153" s="123" t="s">
        <v>219</v>
      </c>
      <c r="D153" s="123"/>
      <c r="E153" s="123"/>
      <c r="F153" s="56"/>
      <c r="G153" s="58"/>
    </row>
    <row r="154" spans="1:7" ht="15">
      <c r="A154" s="56" t="s">
        <v>343</v>
      </c>
      <c r="B154" s="56"/>
      <c r="C154" s="88"/>
      <c r="D154" s="88"/>
      <c r="E154" s="88"/>
      <c r="F154" s="88"/>
      <c r="G154" s="88"/>
    </row>
    <row r="155" spans="1:2" ht="15">
      <c r="A155" s="36"/>
      <c r="B155" s="40"/>
    </row>
    <row r="156" ht="15">
      <c r="B156" s="41" t="s">
        <v>378</v>
      </c>
    </row>
    <row r="157" ht="15">
      <c r="B157" s="41"/>
    </row>
  </sheetData>
  <sheetProtection/>
  <mergeCells count="20">
    <mergeCell ref="G19:G20"/>
    <mergeCell ref="C153:E153"/>
    <mergeCell ref="A19:A20"/>
    <mergeCell ref="B19:B20"/>
    <mergeCell ref="C19:C20"/>
    <mergeCell ref="D19:D20"/>
    <mergeCell ref="E19:E20"/>
    <mergeCell ref="F19:F20"/>
    <mergeCell ref="F9:G9"/>
    <mergeCell ref="F11:G11"/>
    <mergeCell ref="A13:G13"/>
    <mergeCell ref="B15:B16"/>
    <mergeCell ref="E15:F15"/>
    <mergeCell ref="E17:F17"/>
    <mergeCell ref="E1:G1"/>
    <mergeCell ref="B2:G2"/>
    <mergeCell ref="C4:G4"/>
    <mergeCell ref="C5:G5"/>
    <mergeCell ref="C6:G6"/>
    <mergeCell ref="F8:G8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1" zoomScaleNormal="75" zoomScaleSheetLayoutView="91" workbookViewId="0" topLeftCell="A7">
      <selection activeCell="B30" sqref="B30"/>
    </sheetView>
  </sheetViews>
  <sheetFormatPr defaultColWidth="9.125" defaultRowHeight="12.75"/>
  <cols>
    <col min="1" max="1" width="8.125" style="2" customWidth="1"/>
    <col min="2" max="2" width="73.625" style="39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2.75390625" style="3" customWidth="1"/>
    <col min="8" max="16384" width="9.125" style="4" customWidth="1"/>
  </cols>
  <sheetData>
    <row r="1" spans="5:7" ht="15">
      <c r="E1" s="107" t="s">
        <v>204</v>
      </c>
      <c r="F1" s="107"/>
      <c r="G1" s="107"/>
    </row>
    <row r="2" spans="2:7" ht="15">
      <c r="B2" s="107" t="s">
        <v>359</v>
      </c>
      <c r="C2" s="108"/>
      <c r="D2" s="108"/>
      <c r="E2" s="108"/>
      <c r="F2" s="108"/>
      <c r="G2" s="108"/>
    </row>
    <row r="3" spans="2:7" ht="15">
      <c r="B3" s="61"/>
      <c r="C3" s="25"/>
      <c r="D3" s="25"/>
      <c r="E3" s="25"/>
      <c r="F3" s="25"/>
      <c r="G3" s="25"/>
    </row>
    <row r="4" spans="1:7" ht="39" customHeight="1">
      <c r="A4" s="113" t="s">
        <v>344</v>
      </c>
      <c r="B4" s="113"/>
      <c r="C4" s="113"/>
      <c r="D4" s="113"/>
      <c r="E4" s="113"/>
      <c r="F4" s="113"/>
      <c r="G4" s="113"/>
    </row>
    <row r="5" spans="1:7" ht="39" customHeight="1">
      <c r="A5" s="113" t="s">
        <v>357</v>
      </c>
      <c r="B5" s="113"/>
      <c r="C5" s="113"/>
      <c r="D5" s="113"/>
      <c r="E5" s="113"/>
      <c r="F5" s="113"/>
      <c r="G5" s="113"/>
    </row>
    <row r="6" spans="1:7" ht="12.75" customHeight="1">
      <c r="A6" s="62"/>
      <c r="B6" s="75" t="s">
        <v>323</v>
      </c>
      <c r="C6" s="76"/>
      <c r="D6" s="76"/>
      <c r="E6" s="76"/>
      <c r="F6" s="1"/>
      <c r="G6" s="77" t="s">
        <v>322</v>
      </c>
    </row>
    <row r="7" spans="1:7" ht="12.75" customHeight="1">
      <c r="A7" s="62"/>
      <c r="B7" s="115" t="s">
        <v>326</v>
      </c>
      <c r="C7" s="78"/>
      <c r="D7" s="78"/>
      <c r="E7" s="112" t="s">
        <v>324</v>
      </c>
      <c r="F7" s="112"/>
      <c r="G7" s="63" t="s">
        <v>345</v>
      </c>
    </row>
    <row r="8" spans="1:7" ht="32.25" customHeight="1">
      <c r="A8" s="62"/>
      <c r="B8" s="115"/>
      <c r="C8" s="76"/>
      <c r="D8" s="76"/>
      <c r="E8" s="80"/>
      <c r="F8" s="80"/>
      <c r="G8" s="79"/>
    </row>
    <row r="9" spans="1:7" ht="22.5" customHeight="1">
      <c r="A9" s="65"/>
      <c r="B9" s="75" t="s">
        <v>327</v>
      </c>
      <c r="C9" s="76"/>
      <c r="D9" s="76"/>
      <c r="E9" s="112" t="s">
        <v>328</v>
      </c>
      <c r="F9" s="112"/>
      <c r="G9" s="79" t="s">
        <v>329</v>
      </c>
    </row>
    <row r="10" spans="1:7" ht="12.75" customHeight="1">
      <c r="A10" s="65"/>
      <c r="B10" s="66"/>
      <c r="C10" s="66"/>
      <c r="D10" s="66"/>
      <c r="E10" s="64"/>
      <c r="F10" s="64"/>
      <c r="G10" s="74"/>
    </row>
    <row r="11" spans="1:7" ht="12" customHeight="1">
      <c r="A11" s="65"/>
      <c r="B11" s="111" t="s">
        <v>346</v>
      </c>
      <c r="C11" s="111"/>
      <c r="D11" s="111"/>
      <c r="E11" s="111"/>
      <c r="F11" s="111"/>
      <c r="G11"/>
    </row>
    <row r="12" spans="1:7" ht="12" customHeight="1">
      <c r="A12" s="65"/>
      <c r="B12" s="81"/>
      <c r="C12" s="81"/>
      <c r="D12" s="81"/>
      <c r="E12" s="81"/>
      <c r="F12" s="81"/>
      <c r="G12"/>
    </row>
    <row r="13" spans="1:7" ht="60" customHeight="1">
      <c r="A13" s="103" t="s">
        <v>0</v>
      </c>
      <c r="B13" s="103" t="s">
        <v>263</v>
      </c>
      <c r="C13" s="103" t="s">
        <v>30</v>
      </c>
      <c r="D13" s="103" t="s">
        <v>8</v>
      </c>
      <c r="E13" s="103" t="s">
        <v>9</v>
      </c>
      <c r="F13" s="103" t="s">
        <v>169</v>
      </c>
      <c r="G13" s="103" t="s">
        <v>334</v>
      </c>
    </row>
    <row r="14" spans="1:7" s="5" customFormat="1" ht="45" customHeight="1" hidden="1">
      <c r="A14" s="103"/>
      <c r="B14" s="103"/>
      <c r="C14" s="103"/>
      <c r="D14" s="103"/>
      <c r="E14" s="103"/>
      <c r="F14" s="103"/>
      <c r="G14" s="103"/>
    </row>
    <row r="15" spans="1:7" s="10" customFormat="1" ht="15">
      <c r="A15" s="84" t="s">
        <v>347</v>
      </c>
      <c r="B15" s="6" t="s">
        <v>44</v>
      </c>
      <c r="C15" s="17" t="s">
        <v>32</v>
      </c>
      <c r="D15" s="13" t="s">
        <v>25</v>
      </c>
      <c r="E15" s="13"/>
      <c r="F15" s="13"/>
      <c r="G15" s="18">
        <f>G16+G21</f>
        <v>14971.7</v>
      </c>
    </row>
    <row r="16" spans="1:7" s="5" customFormat="1" ht="15">
      <c r="A16" s="84" t="s">
        <v>6</v>
      </c>
      <c r="B16" s="48" t="s">
        <v>314</v>
      </c>
      <c r="C16" s="17" t="s">
        <v>32</v>
      </c>
      <c r="D16" s="13" t="s">
        <v>313</v>
      </c>
      <c r="E16" s="13"/>
      <c r="F16" s="13"/>
      <c r="G16" s="18">
        <f>G17+G20</f>
        <v>2342.1</v>
      </c>
    </row>
    <row r="17" spans="1:7" s="5" customFormat="1" ht="39.75" customHeight="1">
      <c r="A17" s="83" t="s">
        <v>7</v>
      </c>
      <c r="B17" s="96" t="s">
        <v>370</v>
      </c>
      <c r="C17" s="14" t="s">
        <v>32</v>
      </c>
      <c r="D17" s="15" t="s">
        <v>313</v>
      </c>
      <c r="E17" s="15" t="s">
        <v>303</v>
      </c>
      <c r="F17" s="15"/>
      <c r="G17" s="16">
        <f>G18</f>
        <v>790</v>
      </c>
    </row>
    <row r="18" spans="1:7" s="5" customFormat="1" ht="27" customHeight="1">
      <c r="A18" s="83" t="s">
        <v>348</v>
      </c>
      <c r="B18" s="47" t="s">
        <v>196</v>
      </c>
      <c r="C18" s="14" t="s">
        <v>32</v>
      </c>
      <c r="D18" s="15" t="s">
        <v>313</v>
      </c>
      <c r="E18" s="15" t="s">
        <v>303</v>
      </c>
      <c r="F18" s="15" t="s">
        <v>197</v>
      </c>
      <c r="G18" s="16">
        <v>790</v>
      </c>
    </row>
    <row r="19" spans="1:7" s="5" customFormat="1" ht="39.75" customHeight="1">
      <c r="A19" s="83" t="s">
        <v>10</v>
      </c>
      <c r="B19" s="96" t="s">
        <v>371</v>
      </c>
      <c r="C19" s="14" t="s">
        <v>32</v>
      </c>
      <c r="D19" s="15" t="s">
        <v>313</v>
      </c>
      <c r="E19" s="15" t="s">
        <v>305</v>
      </c>
      <c r="F19" s="15"/>
      <c r="G19" s="16">
        <f>G20</f>
        <v>1552.1</v>
      </c>
    </row>
    <row r="20" spans="1:7" s="5" customFormat="1" ht="27" customHeight="1">
      <c r="A20" s="83" t="s">
        <v>115</v>
      </c>
      <c r="B20" s="47" t="s">
        <v>196</v>
      </c>
      <c r="C20" s="14" t="s">
        <v>32</v>
      </c>
      <c r="D20" s="15" t="s">
        <v>313</v>
      </c>
      <c r="E20" s="15" t="s">
        <v>305</v>
      </c>
      <c r="F20" s="15" t="s">
        <v>197</v>
      </c>
      <c r="G20" s="16">
        <v>1552.1</v>
      </c>
    </row>
    <row r="21" spans="1:7" s="5" customFormat="1" ht="15">
      <c r="A21" s="84" t="s">
        <v>11</v>
      </c>
      <c r="B21" s="48" t="s">
        <v>40</v>
      </c>
      <c r="C21" s="17" t="s">
        <v>32</v>
      </c>
      <c r="D21" s="13" t="s">
        <v>24</v>
      </c>
      <c r="E21" s="13"/>
      <c r="F21" s="13"/>
      <c r="G21" s="18">
        <f>G22</f>
        <v>12629.6</v>
      </c>
    </row>
    <row r="22" spans="1:7" s="5" customFormat="1" ht="30.75">
      <c r="A22" s="83" t="s">
        <v>349</v>
      </c>
      <c r="B22" s="44" t="s">
        <v>307</v>
      </c>
      <c r="C22" s="19">
        <v>982</v>
      </c>
      <c r="D22" s="15" t="s">
        <v>24</v>
      </c>
      <c r="E22" s="15" t="s">
        <v>244</v>
      </c>
      <c r="F22" s="15"/>
      <c r="G22" s="16">
        <f>G23</f>
        <v>12629.6</v>
      </c>
    </row>
    <row r="23" spans="1:7" s="5" customFormat="1" ht="32.25" customHeight="1">
      <c r="A23" s="83" t="s">
        <v>52</v>
      </c>
      <c r="B23" s="47" t="s">
        <v>199</v>
      </c>
      <c r="C23" s="14" t="s">
        <v>32</v>
      </c>
      <c r="D23" s="15" t="s">
        <v>24</v>
      </c>
      <c r="E23" s="15" t="s">
        <v>244</v>
      </c>
      <c r="F23" s="15" t="s">
        <v>198</v>
      </c>
      <c r="G23" s="16">
        <v>12629.6</v>
      </c>
    </row>
    <row r="24" spans="1:7" ht="15">
      <c r="A24" s="84"/>
      <c r="B24" s="53" t="s">
        <v>99</v>
      </c>
      <c r="C24" s="20"/>
      <c r="D24" s="24"/>
      <c r="E24" s="13"/>
      <c r="F24" s="13"/>
      <c r="G24" s="18">
        <f>G15</f>
        <v>14971.7</v>
      </c>
    </row>
    <row r="25" spans="1:7" ht="15">
      <c r="A25" s="54"/>
      <c r="B25" s="55"/>
      <c r="C25" s="56"/>
      <c r="D25" s="56"/>
      <c r="E25" s="56"/>
      <c r="F25" s="56"/>
      <c r="G25" s="57"/>
    </row>
    <row r="26" spans="1:7" ht="15">
      <c r="A26" s="54"/>
      <c r="B26" s="54" t="s">
        <v>342</v>
      </c>
      <c r="C26" s="123" t="s">
        <v>219</v>
      </c>
      <c r="D26" s="123"/>
      <c r="E26" s="123"/>
      <c r="F26" s="56"/>
      <c r="G26" s="58"/>
    </row>
    <row r="27" spans="1:7" ht="15">
      <c r="A27" s="56" t="s">
        <v>343</v>
      </c>
      <c r="B27" s="56"/>
      <c r="C27" s="88"/>
      <c r="D27" s="88"/>
      <c r="E27" s="88"/>
      <c r="F27" s="88"/>
      <c r="G27" s="88"/>
    </row>
    <row r="28" spans="1:2" ht="15">
      <c r="A28" s="36"/>
      <c r="B28" s="41"/>
    </row>
    <row r="29" ht="15">
      <c r="B29" s="41" t="s">
        <v>358</v>
      </c>
    </row>
    <row r="30" spans="1:2" s="3" customFormat="1" ht="15">
      <c r="A30" s="2"/>
      <c r="B30" s="41"/>
    </row>
  </sheetData>
  <sheetProtection/>
  <mergeCells count="16">
    <mergeCell ref="G13:G14"/>
    <mergeCell ref="C26:E26"/>
    <mergeCell ref="A5:G5"/>
    <mergeCell ref="B11:F11"/>
    <mergeCell ref="A13:A14"/>
    <mergeCell ref="B13:B14"/>
    <mergeCell ref="C13:C14"/>
    <mergeCell ref="D13:D14"/>
    <mergeCell ref="E13:E14"/>
    <mergeCell ref="F13:F14"/>
    <mergeCell ref="A4:G4"/>
    <mergeCell ref="B7:B8"/>
    <mergeCell ref="E7:F7"/>
    <mergeCell ref="E9:F9"/>
    <mergeCell ref="E1:G1"/>
    <mergeCell ref="B2:G2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view="pageBreakPreview" zoomScale="91" zoomScaleNormal="75" zoomScaleSheetLayoutView="91" workbookViewId="0" topLeftCell="A1">
      <selection activeCell="B32" sqref="B32"/>
    </sheetView>
  </sheetViews>
  <sheetFormatPr defaultColWidth="9.125" defaultRowHeight="12.75"/>
  <cols>
    <col min="1" max="1" width="8.125" style="2" customWidth="1"/>
    <col min="2" max="2" width="73.625" style="39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3.125" style="3" customWidth="1"/>
    <col min="8" max="16384" width="9.125" style="4" customWidth="1"/>
  </cols>
  <sheetData>
    <row r="2" spans="1:7" ht="27" customHeight="1">
      <c r="A2" s="65"/>
      <c r="B2" s="124" t="s">
        <v>350</v>
      </c>
      <c r="C2" s="125"/>
      <c r="D2" s="125"/>
      <c r="E2" s="125"/>
      <c r="F2" s="125"/>
      <c r="G2"/>
    </row>
    <row r="3" spans="1:7" ht="12" customHeight="1">
      <c r="A3" s="65"/>
      <c r="B3" s="81"/>
      <c r="C3" s="81"/>
      <c r="D3" s="81"/>
      <c r="E3" s="81"/>
      <c r="F3" s="81"/>
      <c r="G3"/>
    </row>
    <row r="4" spans="1:7" ht="60" customHeight="1">
      <c r="A4" s="103" t="s">
        <v>0</v>
      </c>
      <c r="B4" s="103" t="s">
        <v>263</v>
      </c>
      <c r="C4" s="103" t="s">
        <v>30</v>
      </c>
      <c r="D4" s="103" t="s">
        <v>8</v>
      </c>
      <c r="E4" s="103" t="s">
        <v>9</v>
      </c>
      <c r="F4" s="103" t="s">
        <v>169</v>
      </c>
      <c r="G4" s="103" t="s">
        <v>334</v>
      </c>
    </row>
    <row r="5" spans="1:7" s="5" customFormat="1" ht="45" customHeight="1" hidden="1">
      <c r="A5" s="103"/>
      <c r="B5" s="103"/>
      <c r="C5" s="103"/>
      <c r="D5" s="103"/>
      <c r="E5" s="103"/>
      <c r="F5" s="103"/>
      <c r="G5" s="103"/>
    </row>
    <row r="6" spans="1:7" s="5" customFormat="1" ht="15">
      <c r="A6" s="84" t="s">
        <v>1</v>
      </c>
      <c r="B6" s="48" t="s">
        <v>42</v>
      </c>
      <c r="C6" s="17" t="s">
        <v>32</v>
      </c>
      <c r="D6" s="13" t="s">
        <v>78</v>
      </c>
      <c r="E6" s="13"/>
      <c r="F6" s="13"/>
      <c r="G6" s="42">
        <f>G7</f>
        <v>2810.1</v>
      </c>
    </row>
    <row r="7" spans="1:7" s="5" customFormat="1" ht="15">
      <c r="A7" s="83" t="s">
        <v>6</v>
      </c>
      <c r="B7" s="47" t="s">
        <v>43</v>
      </c>
      <c r="C7" s="19">
        <v>982</v>
      </c>
      <c r="D7" s="15" t="s">
        <v>78</v>
      </c>
      <c r="E7" s="15" t="s">
        <v>234</v>
      </c>
      <c r="F7" s="15"/>
      <c r="G7" s="38">
        <f>G8</f>
        <v>2810.1</v>
      </c>
    </row>
    <row r="8" spans="1:7" s="5" customFormat="1" ht="15">
      <c r="A8" s="83" t="s">
        <v>7</v>
      </c>
      <c r="B8" s="47" t="s">
        <v>189</v>
      </c>
      <c r="C8" s="19">
        <v>982</v>
      </c>
      <c r="D8" s="15" t="s">
        <v>78</v>
      </c>
      <c r="E8" s="15" t="s">
        <v>234</v>
      </c>
      <c r="F8" s="15" t="s">
        <v>190</v>
      </c>
      <c r="G8" s="38">
        <v>2810.1</v>
      </c>
    </row>
    <row r="9" spans="1:7" ht="15">
      <c r="A9" s="84"/>
      <c r="B9" s="53" t="s">
        <v>99</v>
      </c>
      <c r="C9" s="20"/>
      <c r="D9" s="24"/>
      <c r="E9" s="13"/>
      <c r="F9" s="13"/>
      <c r="G9" s="18">
        <f>G6</f>
        <v>2810.1</v>
      </c>
    </row>
    <row r="10" spans="1:7" ht="15">
      <c r="A10" s="54"/>
      <c r="B10" s="55"/>
      <c r="C10" s="56"/>
      <c r="D10" s="56"/>
      <c r="E10" s="56"/>
      <c r="F10" s="56"/>
      <c r="G10" s="57"/>
    </row>
    <row r="11" spans="1:7" ht="15">
      <c r="A11" s="54"/>
      <c r="B11" s="54" t="s">
        <v>342</v>
      </c>
      <c r="C11" s="123" t="s">
        <v>219</v>
      </c>
      <c r="D11" s="123"/>
      <c r="E11" s="123"/>
      <c r="F11" s="56"/>
      <c r="G11" s="58"/>
    </row>
    <row r="12" spans="1:7" ht="15">
      <c r="A12" s="56" t="s">
        <v>343</v>
      </c>
      <c r="B12" s="56"/>
      <c r="C12" s="88"/>
      <c r="D12" s="88"/>
      <c r="E12" s="88"/>
      <c r="F12" s="88"/>
      <c r="G12" s="88"/>
    </row>
    <row r="13" spans="1:2" ht="15">
      <c r="A13" s="36"/>
      <c r="B13" s="40"/>
    </row>
    <row r="14" spans="2:4" ht="15">
      <c r="B14" s="28" t="s">
        <v>352</v>
      </c>
      <c r="C14" s="4"/>
      <c r="D14" s="4"/>
    </row>
    <row r="15" spans="1:4" s="3" customFormat="1" ht="15">
      <c r="A15" s="2"/>
      <c r="B15" s="4" t="s">
        <v>351</v>
      </c>
      <c r="C15" s="4"/>
      <c r="D15" s="4"/>
    </row>
    <row r="16" spans="2:4" ht="15">
      <c r="B16" s="4"/>
      <c r="C16" s="4"/>
      <c r="D16" s="4"/>
    </row>
    <row r="17" spans="2:4" ht="15">
      <c r="B17" s="28" t="s">
        <v>358</v>
      </c>
      <c r="C17" s="4"/>
      <c r="D17" s="4"/>
    </row>
    <row r="18" spans="2:4" ht="15">
      <c r="B18" s="4"/>
      <c r="C18" s="4"/>
      <c r="D18" s="4"/>
    </row>
  </sheetData>
  <sheetProtection/>
  <mergeCells count="9">
    <mergeCell ref="G4:G5"/>
    <mergeCell ref="C11:E11"/>
    <mergeCell ref="B2:F2"/>
    <mergeCell ref="A4:A5"/>
    <mergeCell ref="B4:B5"/>
    <mergeCell ref="C4:C5"/>
    <mergeCell ref="D4:D5"/>
    <mergeCell ref="E4:E5"/>
    <mergeCell ref="F4:F5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Пользователь Windows</cp:lastModifiedBy>
  <cp:lastPrinted>2019-02-05T08:56:46Z</cp:lastPrinted>
  <dcterms:created xsi:type="dcterms:W3CDTF">2004-01-09T12:13:45Z</dcterms:created>
  <dcterms:modified xsi:type="dcterms:W3CDTF">2019-02-05T08:56:48Z</dcterms:modified>
  <cp:category/>
  <cp:version/>
  <cp:contentType/>
  <cp:contentStatus/>
</cp:coreProperties>
</file>